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380" windowHeight="12510" activeTab="1"/>
  </bookViews>
  <sheets>
    <sheet name="来源表1" sheetId="15" r:id="rId1"/>
    <sheet name="项目计划表2" sheetId="14" r:id="rId2"/>
    <sheet name="整合工作表3" sheetId="16" r:id="rId3"/>
  </sheets>
  <definedNames>
    <definedName name="_xlnm._FilterDatabase" localSheetId="1" hidden="1">项目计划表2!$A$5:$X$70</definedName>
  </definedNames>
  <calcPr calcId="144525"/>
</workbook>
</file>

<file path=xl/sharedStrings.xml><?xml version="1.0" encoding="utf-8"?>
<sst xmlns="http://schemas.openxmlformats.org/spreadsheetml/2006/main" count="629" uniqueCount="420">
  <si>
    <r>
      <rPr>
        <sz val="11"/>
        <color theme="1"/>
        <rFont val="宋体"/>
        <charset val="134"/>
      </rPr>
      <t xml:space="preserve"> </t>
    </r>
    <r>
      <rPr>
        <sz val="11"/>
        <color rgb="FF000000"/>
        <rFont val="宋体"/>
        <charset val="134"/>
      </rPr>
      <t xml:space="preserve">   </t>
    </r>
    <r>
      <rPr>
        <sz val="11"/>
        <color theme="1"/>
        <rFont val="宋体"/>
        <charset val="134"/>
      </rPr>
      <t>附件1：</t>
    </r>
  </si>
  <si>
    <r>
      <rPr>
        <b/>
        <sz val="18"/>
        <color theme="1"/>
        <rFont val="宋体"/>
        <charset val="134"/>
      </rPr>
      <t xml:space="preserve">西藏自治区 </t>
    </r>
    <r>
      <rPr>
        <b/>
        <u/>
        <sz val="18"/>
        <color indexed="8"/>
        <rFont val="宋体"/>
        <charset val="134"/>
      </rPr>
      <t xml:space="preserve">   昌都市   </t>
    </r>
    <r>
      <rPr>
        <b/>
        <u/>
        <sz val="18"/>
        <color indexed="8"/>
        <rFont val="宋体"/>
        <charset val="134"/>
      </rPr>
      <t>类乌齐县</t>
    </r>
    <r>
      <rPr>
        <b/>
        <u/>
        <sz val="18"/>
        <color indexed="8"/>
        <rFont val="宋体"/>
        <charset val="134"/>
      </rPr>
      <t xml:space="preserve"> </t>
    </r>
    <r>
      <rPr>
        <b/>
        <sz val="18"/>
        <color indexed="8"/>
        <rFont val="宋体"/>
        <charset val="134"/>
      </rPr>
      <t>2020年统筹整合资金来源表</t>
    </r>
  </si>
  <si>
    <r>
      <rPr>
        <sz val="11"/>
        <color theme="1"/>
        <rFont val="宋体"/>
        <charset val="134"/>
      </rPr>
      <t>填报单位（盖章）：</t>
    </r>
    <r>
      <rPr>
        <b/>
        <sz val="11"/>
        <color indexed="8"/>
        <rFont val="宋体"/>
        <charset val="134"/>
      </rPr>
      <t xml:space="preserve">    昌都市 </t>
    </r>
    <r>
      <rPr>
        <b/>
        <sz val="11"/>
        <color indexed="8"/>
        <rFont val="宋体"/>
        <charset val="134"/>
      </rPr>
      <t>类乌齐县</t>
    </r>
    <r>
      <rPr>
        <b/>
        <sz val="11"/>
        <color indexed="8"/>
        <rFont val="宋体"/>
        <charset val="134"/>
      </rPr>
      <t xml:space="preserve">   </t>
    </r>
    <r>
      <rPr>
        <sz val="11"/>
        <color indexed="8"/>
        <rFont val="宋体"/>
        <charset val="134"/>
      </rPr>
      <t xml:space="preserve">财政局、扶贫办          </t>
    </r>
  </si>
  <si>
    <t>单位：万元</t>
  </si>
  <si>
    <t>序号</t>
  </si>
  <si>
    <t>财政资金名称</t>
  </si>
  <si>
    <t>2019年度资金（万元）</t>
  </si>
  <si>
    <r>
      <rPr>
        <b/>
        <sz val="11"/>
        <color theme="1"/>
        <rFont val="宋体"/>
        <charset val="134"/>
      </rPr>
      <t>20</t>
    </r>
    <r>
      <rPr>
        <b/>
        <sz val="11"/>
        <color indexed="8"/>
        <rFont val="宋体"/>
        <charset val="134"/>
      </rPr>
      <t>20</t>
    </r>
    <r>
      <rPr>
        <b/>
        <sz val="11"/>
        <color indexed="8"/>
        <rFont val="宋体"/>
        <charset val="134"/>
      </rPr>
      <t>年度资金（万元）</t>
    </r>
  </si>
  <si>
    <t>其中：</t>
  </si>
  <si>
    <t>备注</t>
  </si>
  <si>
    <t>总规模</t>
  </si>
  <si>
    <t>贫困县整合资金规模</t>
  </si>
  <si>
    <t>贫困县计划整合资金规模</t>
  </si>
  <si>
    <t>贫困县已整合资金规模</t>
  </si>
  <si>
    <t>3月份已报备整合资金规模</t>
  </si>
  <si>
    <t>年中执行追加资金规模</t>
  </si>
  <si>
    <t>3月份已报备方案调整资金规模</t>
  </si>
  <si>
    <t>年终报备补充方案资金规模合计</t>
  </si>
  <si>
    <t>栏次</t>
  </si>
  <si>
    <t>2≥3</t>
  </si>
  <si>
    <t>4＞5</t>
  </si>
  <si>
    <t>5≥6</t>
  </si>
  <si>
    <t>10=8+9</t>
  </si>
  <si>
    <t>一</t>
  </si>
  <si>
    <t>中央财政资金小计</t>
  </si>
  <si>
    <t>财政专项扶贫资金</t>
  </si>
  <si>
    <t>水利发展资金</t>
  </si>
  <si>
    <t>农业生产发展资金（不含耕地地力保护补贴、农机购置补贴、支持适度规模经营、有机肥替代、农机深耕深松、产业兴村强县示范行动、畜禽粪污综合利用、现代农业产业园、耕地休耕）</t>
  </si>
  <si>
    <t>林业改革发展资金[不含天然林保护管理（天保工程区管护、天然林停伐管护）]</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</si>
  <si>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</si>
  <si>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</si>
  <si>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</si>
  <si>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</si>
  <si>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</si>
  <si>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</si>
  <si>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中央草原禁牧补助和草畜平衡（岗位)</t>
  </si>
  <si>
    <t>产粮大县奖励资金</t>
  </si>
  <si>
    <t>生猪（牛羊）调出大县奖励
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</si>
  <si>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</si>
  <si>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</si>
  <si>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</si>
  <si>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</si>
  <si>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</si>
  <si>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</si>
  <si>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</si>
  <si>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</si>
  <si>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</si>
  <si>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</si>
  <si>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</si>
  <si>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</si>
  <si>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</si>
  <si>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</si>
  <si>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</si>
  <si>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</si>
  <si>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</si>
  <si>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</si>
  <si>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</si>
  <si>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⒃少数民族发展资金（含兴边富民）</t>
  </si>
  <si>
    <t>⒄以工代赈</t>
  </si>
  <si>
    <t>⒅重点区域排涝能力建设中央基建投资</t>
  </si>
  <si>
    <t>⒆中央预算内投资用于“三农”建设的其他资金（属于整合范围但未在⑴-⒅列明的资金）</t>
  </si>
  <si>
    <t>其他</t>
  </si>
  <si>
    <t>二</t>
  </si>
  <si>
    <t>自治区财政资金小计</t>
  </si>
  <si>
    <t>水利发展资金（农田水利、灌溉工程、水利工程运行维护和水土保持）</t>
  </si>
  <si>
    <t>农业生产发展资金（含现代农业生产、农技推广与服务补助及其他农业支出）</t>
  </si>
  <si>
    <t>林业改革发展资金（含重点区域造林、防沙治沙）</t>
  </si>
  <si>
    <t>农田建设补助（含农业综合开发资金）</t>
  </si>
  <si>
    <t>农村公益事业</t>
  </si>
  <si>
    <t>自治区彩票公益金支持扶贫开发</t>
  </si>
  <si>
    <t>农业资源及生态环境保护补助资金（绩效奖励、草原草场保护）</t>
  </si>
  <si>
    <t>旅游发展资金</t>
  </si>
  <si>
    <t>自治区强基惠民经费</t>
  </si>
  <si>
    <t>农民技能培训补助经费</t>
  </si>
  <si>
    <t>应用技术研究与开发专项资金（原农科三费）</t>
  </si>
  <si>
    <t>其他涉农资金</t>
  </si>
  <si>
    <t>自治区财政草原生态保护补助奖励资金（岗位）</t>
  </si>
  <si>
    <t>自治区少数民族发展资金</t>
  </si>
  <si>
    <t>自治区以工代赈资金</t>
  </si>
  <si>
    <t>三</t>
  </si>
  <si>
    <t>地（市）级资金小计</t>
  </si>
  <si>
    <t>农牧业专项资金</t>
  </si>
  <si>
    <t>林业发展资金</t>
  </si>
  <si>
    <t>技能及就业培训资金</t>
  </si>
  <si>
    <t>农业科技发展资金</t>
  </si>
  <si>
    <t>其他涉农资金（盘活资金）</t>
  </si>
  <si>
    <t>四</t>
  </si>
  <si>
    <t>县（区）级资金小计</t>
  </si>
  <si>
    <t>五</t>
  </si>
  <si>
    <t>四级合计</t>
  </si>
  <si>
    <t>其中用于建档立卡贫困村的资金规模</t>
  </si>
  <si>
    <t>其中用于建档立卡贫困人口的资金规模</t>
  </si>
  <si>
    <t>填表说明：</t>
  </si>
  <si>
    <t>1.省级须汇总本省所有试点县情况。</t>
  </si>
  <si>
    <t>2.四级合计中用于建档立卡贫困村的资金规模：是指用于贫困村的所有项目（含对农户直接帮扶项目）的资金规模。</t>
  </si>
  <si>
    <t>3.四级合计中用于建档立卡贫困人口的资金规模：是指用于试点县对建档立卡贫困人口直接帮扶项目的资金规模。</t>
  </si>
  <si>
    <t>4.用于建档立卡贫困村的资金和建档立卡贫困人口的资金因有重复统计部分，两者之和应大于四级合计。</t>
  </si>
  <si>
    <t>5.本表由地（市）财政会同扶贫部门填报，以县（区）为单位，地（市）汇总完成后，报送自治区财政厅农业处、自治区扶贫办扶贫处。</t>
  </si>
  <si>
    <t>附件2：</t>
  </si>
  <si>
    <r>
      <rPr>
        <b/>
        <sz val="26"/>
        <color theme="1"/>
        <rFont val="宋体"/>
        <charset val="134"/>
      </rPr>
      <t>西藏自治区</t>
    </r>
    <r>
      <rPr>
        <b/>
        <u/>
        <sz val="26"/>
        <color rgb="FF000000"/>
        <rFont val="宋体"/>
        <charset val="134"/>
      </rPr>
      <t xml:space="preserve">  昌都  </t>
    </r>
    <r>
      <rPr>
        <b/>
        <sz val="26"/>
        <color rgb="FF000000"/>
        <rFont val="宋体"/>
        <charset val="134"/>
      </rPr>
      <t>市 类乌其齐</t>
    </r>
    <r>
      <rPr>
        <b/>
        <u/>
        <sz val="26"/>
        <color rgb="FF000000"/>
        <rFont val="宋体"/>
        <charset val="134"/>
      </rPr>
      <t>县 2020</t>
    </r>
    <r>
      <rPr>
        <b/>
        <sz val="26"/>
        <color rgb="FF000000"/>
        <rFont val="宋体"/>
        <charset val="134"/>
      </rPr>
      <t>年贫困县脱贫攻坚整合资金项目投资计划明细表</t>
    </r>
  </si>
  <si>
    <r>
      <rPr>
        <b/>
        <sz val="16"/>
        <color theme="1"/>
        <rFont val="宋体"/>
        <charset val="134"/>
      </rPr>
      <t xml:space="preserve">填报单位： </t>
    </r>
    <r>
      <rPr>
        <b/>
        <u/>
        <sz val="16"/>
        <color indexed="8"/>
        <rFont val="宋体"/>
        <charset val="134"/>
      </rPr>
      <t xml:space="preserve">     类乌齐县脱贫攻坚指挥部    </t>
    </r>
    <r>
      <rPr>
        <b/>
        <sz val="16"/>
        <color indexed="8"/>
        <rFont val="宋体"/>
        <charset val="134"/>
      </rPr>
      <t xml:space="preserve">  </t>
    </r>
  </si>
  <si>
    <t>县（区)、乡（镇）名称</t>
  </si>
  <si>
    <t>项目名称</t>
  </si>
  <si>
    <t>建设地点（所在行政村名）</t>
  </si>
  <si>
    <t>项目内容</t>
  </si>
  <si>
    <t>项目主管部门</t>
  </si>
  <si>
    <t>项目责任人</t>
  </si>
  <si>
    <t>开竣工日期</t>
  </si>
  <si>
    <t>整合财政涉农资金来源</t>
  </si>
  <si>
    <t>投资计划(万元)</t>
  </si>
  <si>
    <t>项目预计年均实现收益（万元）</t>
  </si>
  <si>
    <t>项目受益群众户(户)</t>
  </si>
  <si>
    <t>项目受益总人口(人)</t>
  </si>
  <si>
    <t>其中</t>
  </si>
  <si>
    <t>资金来源名称</t>
  </si>
  <si>
    <t>金额</t>
  </si>
  <si>
    <t>总投资</t>
  </si>
  <si>
    <t>中央资金</t>
  </si>
  <si>
    <t>自治区资金</t>
  </si>
  <si>
    <t>地（市）级资金</t>
  </si>
  <si>
    <t>县本级资金</t>
  </si>
  <si>
    <t>援藏资金</t>
  </si>
  <si>
    <t>项目单位自筹（含贷款）</t>
  </si>
  <si>
    <t>受益贫困户数</t>
  </si>
  <si>
    <t>受益贫困人口数</t>
  </si>
  <si>
    <t>行次</t>
  </si>
  <si>
    <t>合计</t>
  </si>
  <si>
    <t>产业发展项目（16项）</t>
  </si>
  <si>
    <t>养殖类</t>
  </si>
  <si>
    <t>类乌齐</t>
  </si>
  <si>
    <t>类乌齐县牦牛养殖到户扶持项目</t>
  </si>
  <si>
    <t>尚卡乡、甲桑卡、吉多乡</t>
  </si>
  <si>
    <t>从贡觉县购置牦牛1400头，为尚卡乡、甲桑卡乡、吉多乡共280户建档立卡贫困户实施牦牛到户养殖工程，户均5头</t>
  </si>
  <si>
    <t>类乌齐县人民政府</t>
  </si>
  <si>
    <t>陆方</t>
  </si>
  <si>
    <t>2019年11月-2020年12月</t>
  </si>
  <si>
    <t>中央资金（中央专项扶贫资金）775.75万元</t>
  </si>
  <si>
    <t>计划总投资775.75万元，其中政策性资金775.75万元，从2020年统筹整合资金中安排775.75万元。（续建项目）</t>
  </si>
  <si>
    <t>类乌齐县</t>
  </si>
  <si>
    <t>牦牛短期育肥暨奶制品加工项目</t>
  </si>
  <si>
    <t>滨达乡央宗村</t>
  </si>
  <si>
    <t>为宾达乡央宗村育肥基地购置基地奶制品加工设备，消毒设备、办公设备等</t>
  </si>
  <si>
    <t>2019年4月-2019年6月</t>
  </si>
  <si>
    <t>中央资金（中央专项扶贫资金）30万元</t>
  </si>
  <si>
    <t>计划总投资63.46万元，其中政策性资金63.46万元，从2020年统筹整合资金中安排30.00万元。（缺口资金项目，已完工）</t>
  </si>
  <si>
    <t>类乌齐县牦牛产业综合开发项目</t>
  </si>
  <si>
    <t>宾达乡央宗村、类乌齐镇觉恩卡村、桑多镇帕泽卡村</t>
  </si>
  <si>
    <t>1.在现有的牦牛育繁推一体化基地内，继续加大良种扩繁工作，引进种牛30头，基础母牛300头，保证县域内牦牛基因库质量及数量；2.利用现有的育肥基地，扩大养殖规模，年育肥出栏牦牛2000头以上，保证西藏昌都市藏家牦牛股份有限公司的肉牛原材料。配套建设开展人工种草1000亩，保证类乌齐牦牛饲养的饲草供给。3.延伸牦牛产业链，开展牦牛皮革加工试点项目</t>
  </si>
  <si>
    <t>类乌齐县扶贫办</t>
  </si>
  <si>
    <t>拉巴泽仁</t>
  </si>
  <si>
    <t>2020年4月-2020年6月</t>
  </si>
  <si>
    <t>中央资金（中央专项扶贫资金）3300万元；中央资金（中央财政扶贫少数民族发展资金（含兴边富民）600万元；中央资金（中央财政以工代赈资金）1100万元.</t>
  </si>
  <si>
    <t>计划总投资5000.00万元，其中政策性资金5000.00万元，从2020年统筹整合资金中安排5000.00万元。（新建项目）</t>
  </si>
  <si>
    <t>种植类</t>
  </si>
  <si>
    <t>林木种苗基地（吉多乡）</t>
  </si>
  <si>
    <t>吉多乡</t>
  </si>
  <si>
    <t>吉多乡林业产业苗圃建设1000亩，主要建设：建设管理用房199.26㎡；旱厕19㎡；蓄水池2座，每座519.84㎡，蓄积2000m³；网围栏9600m；钢制大门1个；简易道路（土路）1676.4m；引水管道8567m，灌溉管道5563m,支管9143m，配闸阀12个；土地流转1000亩；购置苗木生产机具2套，种子检验设备2套，病虫害防治设备2套，防火设备1套，办公设备4套，变压器及配件一项；温室大棚维修24座，9748.8㎡；建设荫棚2座，每座4000㎡</t>
  </si>
  <si>
    <t>2018年9月-2019年6月</t>
  </si>
  <si>
    <t>中央资金（中央专项扶贫资金）842.28万元</t>
  </si>
  <si>
    <t>计划总投资3999.99万元，其中政策性资金3999.99万元，从2020年统筹整合资金中安排842.28万元。（缺口资金项目，已完工）</t>
  </si>
  <si>
    <t>类乌齐县林下资源开发与利用建设项目</t>
  </si>
  <si>
    <t>桑多镇阿尤卡村</t>
  </si>
  <si>
    <t>在已建成的林下资源加工厂内做设备升级改造工程，购买林下资源加工的烘干、冷冻等相关设备，建设一条包装加工生产线</t>
  </si>
  <si>
    <t>中央资金（中央专项扶贫资金）2000万元</t>
  </si>
  <si>
    <t>计划总投资2000.00万元，其中政策性资金2000.00万元，从2020年统筹整合资金中安排2000.00万元。（新建项目）</t>
  </si>
  <si>
    <t>林木种苗基地（甲桑卡乡）</t>
  </si>
  <si>
    <t>甲桑卡乡</t>
  </si>
  <si>
    <t>项目建设总面积400亩，容器育苗区面积4.8亩，日光温室640.24㎡，驯化荫棚1280.0㎡、大田育苗区面积115.2亩，土壤改良115.2亩、土地整理115.2亩、大苗培育区面积280亩，购买并栽植苗木32519株，排灌设施：DN110PE水管2764.0m、DN110PE水管2186.0m、蓄水1003.1m³，网围栏5219m、大门2座、砂石路（4m宽）2035.0m、综合用房（板房）109.83㎡、厕所19.0㎡变压器一台、堆场300.0㎡</t>
  </si>
  <si>
    <t>市林业和草原局</t>
  </si>
  <si>
    <t>格桑巴珍</t>
  </si>
  <si>
    <t>2018年5月-2019年10月</t>
  </si>
  <si>
    <t>中央资金（中央专项扶贫资金）480万元</t>
  </si>
  <si>
    <t>计划总投资2400.00万元，其中政策性资金2400.00万元，从2020年统筹整合资金中安排716.00万元。（缺口资金项目，已完工）</t>
  </si>
  <si>
    <t>林木种苗基地（宾达乡）</t>
  </si>
  <si>
    <t>滨达乡</t>
  </si>
  <si>
    <t>项目建设总面积200亩，大田育苗区66亩，土壤改良66亩，土地整理66亩，大苗培育区134亩，苗木购买栽植22446株，排灌设施DN110PE水管1096.0m、DN50PE水管1026.0m、蓄水池600.48m³，围墙848.0m、网围栏2385.0m、大门1座、道路（砂石）1405.0m、综合用房（维修）198.0㎡厕所19.0㎡、堆场300.0㎡</t>
  </si>
  <si>
    <t>中央资金（中央专项扶贫资金）236万元</t>
  </si>
  <si>
    <t>加工类</t>
  </si>
  <si>
    <t>尚卡乡特色加工业项目</t>
  </si>
  <si>
    <t>尚卡乡珠多村</t>
  </si>
  <si>
    <t>1.土建部分：食品加工厂200㎡，仓库110㎡，储藏室120㎡，大门、围栏等附属设施；2.设备购置：黑青稞种子43500kg、绿豆种子4500kg,生产框架设施（含8个生产线传送带、2台食品架子桌等）、食品加工及检测设备（含1台筛选机、3台封口机等）、生产区其他附属设备（含4台耕地机、3台小型便携式收割机等）</t>
  </si>
  <si>
    <t>2019年5月-2019年6月</t>
  </si>
  <si>
    <t>中央资金（中央专项扶贫资金）150万元</t>
  </si>
  <si>
    <t>计划总投资300.00万元，其中政策性资金300.00万元，从2020年统筹整合资金中安排150.00万元。（缺口资金项目，已完工）</t>
  </si>
  <si>
    <t>类乌齐县滨达乡央宗村智能牧草工厂建设项目</t>
  </si>
  <si>
    <t>宾达乡央宗村</t>
  </si>
  <si>
    <t>建设智能牧草工厂一座，主要建设：地面硬化642㎡，变压器1个；智能牧草工厂恒温厂房（含双层中空保温断桥铝门窗）8套，承托系统7套，种子库墙面地面改造加隔断防治供水系统1套，种子库配套系统1套，种植板1套，自动光照系统1套，自动喷淋系统1套，自动供水及控制系统1套，恒温控制系统1套，自动化运行遥控控制系统1套，远程监控系统1套，四向自动运送机含轨道1台，自动布种机1台，青稞种子10吨</t>
  </si>
  <si>
    <t>中央资金（中央专项扶贫资金）110万元</t>
  </si>
  <si>
    <t>计划总投资260.00万元，其中政策性资金210.00万元，县区配套50.00万元，从2020年统筹整合资金中安排110.00万元。（缺口资金项目）</t>
  </si>
  <si>
    <t>昌都市类乌齐县
校服服装加工厂项目</t>
  </si>
  <si>
    <t>昌都市经开区</t>
  </si>
  <si>
    <t>项目与昌都市佥布服装厂资金入股方式合作建设，类乌齐县向昌都市佥布服装厂投资入股3000.00万元。主要建设一座标准化、规模化服装加工厂12000平方米，购买4条服装加工生产线设备，建设仓库1000平方米及配套水、电等基础附属设施。</t>
  </si>
  <si>
    <t>2020年10月-2021年10月</t>
  </si>
  <si>
    <t>中央资金（中央专项扶贫资金）2800万元</t>
  </si>
  <si>
    <t>原马鹿养殖场建设项目调整，该项目总投资6000.00万元，其中：产业发展资金3000.00万元，企业自筹3000.00万元。产业发展资金3000.00万元，其中：2019年结转资金200.00万元，从2020年统筹整合（补充方案）中申请解决2800.00万元。</t>
  </si>
  <si>
    <t>商贸流通类</t>
  </si>
  <si>
    <t>伊日乡亚中村粮油批发店扶持项目</t>
  </si>
  <si>
    <t>伊日乡亚中村</t>
  </si>
  <si>
    <t>扶持伊日乡亚中村开展粮油批发，购买货架配套完善设施</t>
  </si>
  <si>
    <t>中央资金（中央专项扶贫资金）5万元</t>
  </si>
  <si>
    <t>计划总投资25.00万元，其中政策性资金25.00万元，从2020年统筹整合资金中安排5.00万元。（续建项目，已完工）</t>
  </si>
  <si>
    <t>类乌齐县物流产业项目</t>
  </si>
  <si>
    <t>桑多镇热轧卡村</t>
  </si>
  <si>
    <t>新建电子商务服务中心2554.02㎡，配套相关附属工程，消防车道563.51㎡，混凝土硬化地面728.59㎡等附属工程及配套相关设备仪器</t>
  </si>
  <si>
    <t>中央资金（中央专项扶贫资金）1032.46万元</t>
  </si>
  <si>
    <t>计划总投资3000.00万元，其中政策性资金3000.00万元，从2020年统筹整合资金中安排1032.46万元。（续建项目）</t>
  </si>
  <si>
    <t>类乌齐县高源液化石油气(LPG)储备装配供应站建设项目</t>
  </si>
  <si>
    <t>以资金入股的方式建设一座高源液化石油气(LPG)储备装配供应站，股份折股量化给贫困户分红</t>
  </si>
  <si>
    <t>中央资金（中央专项扶贫资金）465万元</t>
  </si>
  <si>
    <t>计划总投资810.00万元，其中政策性资金810.00万元，从2020年统筹整合资金中安排465.00万元。（新建项目）</t>
  </si>
  <si>
    <t>资源开发类</t>
  </si>
  <si>
    <t>西藏高争建材股份有限公司增资扩股项目（类乌齐县）</t>
  </si>
  <si>
    <t>昌都市经济开发区D区</t>
  </si>
  <si>
    <t>通过类乌齐县扶贫产业发展资金入股3000万元的方式到西藏高争建材股份有限公司参与增资扩股</t>
  </si>
  <si>
    <t>2019年10月-2019年11月</t>
  </si>
  <si>
    <t>中央资金（中央专项扶贫资金）3000万元</t>
  </si>
  <si>
    <t>计划总投资3000.00万元，其中政策性资金3000.00万元，从2020年统筹整合资金中安排3000.00万元。（缺口资金项目，已完工）</t>
  </si>
  <si>
    <t>类乌齐县红砖厂建设项目</t>
  </si>
  <si>
    <t>桑多镇热扎卡行政村</t>
  </si>
  <si>
    <t>在原有砖厂的基础上改扩建，购置相关仪器设备</t>
  </si>
  <si>
    <t>中央资金（中央专项扶贫资金）50万元</t>
  </si>
  <si>
    <t>计划总投资150.00万元，其中政策性资金150.00万元，从2020年统筹整合资金中安排50.00万元。（续建项目）</t>
  </si>
  <si>
    <t>类乌齐县甲桑卡乡桑卡村红砖厂建设项目</t>
  </si>
  <si>
    <t>甲桑卡乡桑卡村</t>
  </si>
  <si>
    <t>对原有红砖厂扩建，升级改造砖窑。</t>
  </si>
  <si>
    <t>类乌齐县农业农村局</t>
  </si>
  <si>
    <t>登增群培</t>
  </si>
  <si>
    <t>2020年5月-2020年9月</t>
  </si>
  <si>
    <t>中央资金（中央专项扶贫资金）200万元</t>
  </si>
  <si>
    <t>项目总投资200.00万元，全部为产业发展资金。从2020年统筹整合（补充方案）中申请解决200.00万元。</t>
  </si>
  <si>
    <t>生产扶持和农村基础设施建设项目（25项）</t>
  </si>
  <si>
    <t>（一）</t>
  </si>
  <si>
    <t>水利类（7项)</t>
  </si>
  <si>
    <t>1</t>
  </si>
  <si>
    <t xml:space="preserve"> 类乌齐县伊日乡</t>
  </si>
  <si>
    <t>类乌齐县吉曲河伊日段治理工程</t>
  </si>
  <si>
    <t>伊日乡</t>
  </si>
  <si>
    <t>新建堤防长度6.926km，其余为清理河道，防洪标准采用20年一遇重力式防洪堤</t>
  </si>
  <si>
    <t>县水利局</t>
  </si>
  <si>
    <t>多吉次仁</t>
  </si>
  <si>
    <t>2020年4月-2020年7月</t>
  </si>
  <si>
    <t>中央资金（中央财政农田建设补助资金）730万元；中央资金（中央水利发展资金）410万元；自治区资金（自治区财政专项扶贫资金）668万元</t>
  </si>
  <si>
    <t>2</t>
  </si>
  <si>
    <t>类乌齐县十乡镇</t>
  </si>
  <si>
    <t>2020年农村饮水安全巩固提升工程</t>
  </si>
  <si>
    <t>十乡镇</t>
  </si>
  <si>
    <t>长毛岭乡、卡玛多、岗色乡、甲桑卡4个乡共27个点，新建5座取水口，4座蓄水池，8760米输水管道，64座背水台、139眼管井等。解决3457人饮水安全问题</t>
  </si>
  <si>
    <t>自治区资金（自治区财政农田建设补助资金）1100万元；自治区资金（自治区水利资金）200万元；自治区资金（自治区专项扶贫资金）582.53万元</t>
  </si>
  <si>
    <t>3</t>
  </si>
  <si>
    <t>类乌齐县2020年农村饮水安全巩固提升工程第二批</t>
  </si>
  <si>
    <t>类乌齐镇、卡玛多乡、伊日乡、长毛岭乡</t>
  </si>
  <si>
    <t>新建9个点饮水工程，标识牌38个，铁丝网围栏2320m，取水口19座，沉砂池4座，水池7座，管道39336m，，背水台280座，阀门井43座，保温房5座等。</t>
  </si>
  <si>
    <t>类乌齐县水利局</t>
  </si>
  <si>
    <t>2020年8月-2020年10月</t>
  </si>
  <si>
    <t>4</t>
  </si>
  <si>
    <t>类乌齐县甲桑卡乡孟卡行政村措卡自然村饮水延伸工程</t>
  </si>
  <si>
    <t>甲桑卡乡孟卡行政村</t>
  </si>
  <si>
    <t>新建输水管2782米，背水台1座</t>
  </si>
  <si>
    <t>2020年6月-2020年6月</t>
  </si>
  <si>
    <t>中央预算内农村人畜饮水巩固提升21万元</t>
  </si>
  <si>
    <t>5</t>
  </si>
  <si>
    <t>类乌齐县吉多乡达如行政村增日自然村农村饮水安全巩固提升工程</t>
  </si>
  <si>
    <t>吉多乡达如行政村</t>
  </si>
  <si>
    <t>新建泉水取水口1座，10m3蓄水池1座，输水管9094米，供配水管2782米，阀门井2座，背水台28座。</t>
  </si>
  <si>
    <t>2020年4月-2020年5月</t>
  </si>
  <si>
    <t>中央预算内农村人畜饮水巩固提升129万元</t>
  </si>
  <si>
    <t>6</t>
  </si>
  <si>
    <t>类乌齐县宾达乡央宗村精准扶贫饲草地灌溉配套工程</t>
  </si>
  <si>
    <t>宾达乡</t>
  </si>
  <si>
    <t>布设输水干管1条，长2829m，配水干管1条，长743m，支管4条，1097m。</t>
  </si>
  <si>
    <t>7</t>
  </si>
  <si>
    <t xml:space="preserve">类乌齐县扎西贡易地扶贫搬迁点二期防洪堤配套工程    </t>
  </si>
  <si>
    <t>桑多镇扎西贡</t>
  </si>
  <si>
    <t>新建防洪堤488.63m，下河梯步1处，</t>
  </si>
  <si>
    <t>（二）</t>
  </si>
  <si>
    <t>交通类(12项)</t>
  </si>
  <si>
    <t>类乌齐县岗色乡</t>
  </si>
  <si>
    <t>类乌齐县岗色乡居美村安置区公路工程</t>
  </si>
  <si>
    <t>岗色乡居美村</t>
  </si>
  <si>
    <t>路线全长0.533km。其中A线起点K0+000与D线K0+018.758相接,终点与D线K0+198.123相接；B线起点K0+000与D线K0+034.441相接，终点K0+244.169位于D线K0+182.714处；C线起点K0+000与S501相接，终点K0+050.785位于D线K0+103.669处；D线起、终点均位于S501上。新建四级水泥路面，（含混凝土边沟、盖板沟、浆砌片石挡墙、Ｃ20片石混凝土挡墙、涵洞工程、钢波形护栏等）</t>
  </si>
  <si>
    <t>县交通局</t>
  </si>
  <si>
    <t>刘庆</t>
  </si>
  <si>
    <t>2018年10月-2018年12月</t>
  </si>
  <si>
    <t>中央资金（中央财政专项扶贫资金）106.83万元</t>
  </si>
  <si>
    <t>类乌齐县卡玛多乡</t>
  </si>
  <si>
    <t>类乌齐县卡玛多乡拉拢村安置区公路工程</t>
  </si>
  <si>
    <t>卡玛多乡拉拢村</t>
  </si>
  <si>
    <t>路线全长0.863km。其中A线起点K0+000接国道317， K0+051.442与C线起点K0+000相交,K0+067.225与D线起点K0+000相交, 终点K0+238.322接拉拢村现状砂石路; B线起点K0+000接A线于K0+032.794， K0+133.495与C线终点K0+129.755相交, K0+150.469与D线终点K0+138.841相交,终点K0+171.291接A线于K0+231.125。新建四级水泥路，（含混凝土边沟、盖板沟、浆砌片石挡墙、Ｃ20片石混凝土挡墙、涵洞工程、钢波形护栏等）</t>
  </si>
  <si>
    <t>中央资金（中央财政专项扶贫资金）116.68万元；自治区资金（自治区专项扶贫资金）56.52万元</t>
  </si>
  <si>
    <t>类乌齐县桑多镇</t>
  </si>
  <si>
    <t>类乌齐县桑多镇贺日玛村安置区公路工程</t>
  </si>
  <si>
    <t>桑多镇贺日玛村</t>
  </si>
  <si>
    <t>路线全长0.576km。其中A线起点与终点都位于茶马线上；B线起点K0+000位于A线K0+021.697处，终点K0+1141.449位于A线K0+129.892处；C线起点K0+000位于A线K0+180.264处，终点位于K0+117.887位于A线K0+263.487处;D线起点K0+000位于茶马线，D线终点K0+026.606位于A线K0+157.717处。新建四级水泥路，（含混凝土边沟、盖板沟、浆砌片石挡墙、Ｃ20片石混凝土挡墙、涵洞工程、钢波形护栏等）</t>
  </si>
  <si>
    <t>自治区资金（自治区专项扶贫资金）126.78万元</t>
  </si>
  <si>
    <t>类乌齐县尚卡乡</t>
  </si>
  <si>
    <t>类乌齐县尚卡乡尚日村安置区公路工程</t>
  </si>
  <si>
    <t>尚卡乡尚日村</t>
  </si>
  <si>
    <t>路线全长0.514km。本线起点K0+000位于尚卡线处，终点K0+514.337位于安置区内。新建四级水泥路，（含混凝土边沟、盖板沟、浆砌片石挡墙、Ｃ20片石混凝土挡墙、涵洞工程、钢波形护栏等）</t>
  </si>
  <si>
    <t>自治区资金（自治区专项扶贫资金）108.32万元</t>
  </si>
  <si>
    <t>类乌齐县桑多镇恩达村恩学桥</t>
  </si>
  <si>
    <t>桑多镇恩达村</t>
  </si>
  <si>
    <t>路线全长 0.401123Km，路线起于 G214 国道岔口，止于恩达村安置点公路岔口，路面宽度为6.5m，行车道2*3.0m，路肩宽为2*0.25m的混凝土路面，面层是22cmC30的混凝土，垫层是20cm的天然砂砾。桥面净宽为6m，桥梁全宽7m，全长为40.0m，2*16m的预应力钢筋混凝土空心板桥梁</t>
  </si>
  <si>
    <t>2020年4月-2020年10月</t>
  </si>
  <si>
    <t>自治区资金（自治区专项扶贫资金）201.81万元；自治区资金（自治区财政农业生产发展资金）135.19万元；自治区资金（自治区财政农业资源保护与利用资金）63万元</t>
  </si>
  <si>
    <t>类乌齐县甲桑卡乡</t>
  </si>
  <si>
    <t>类乌齐县甲桑卡乡桑卡村桥梁工程</t>
  </si>
  <si>
    <t>路线全长0.0.098km。路线起点K0+000接G214线，终点K0+267.380位于桑卡村。桥梁结构为4-20m装配式预应力混凝土T梁，桥面净宽为6m，桥梁全宽7m</t>
  </si>
  <si>
    <t>自治区资金（自治区财政农业生产发展资金）154.81万元；自治区资金（自治区强基惠民经费）200万元；自治区资金（自治区以工代赈资金）100万元；自治区资金（自治区旅游发展资金）150万元；自治区资金（自治区扶贫发展资金脱贫攻坚成效考核)355.19万元</t>
  </si>
  <si>
    <t>类乌齐县类乌齐镇</t>
  </si>
  <si>
    <t>类乌齐县类乌齐镇岗色线岔口至宗龙村江日自然村公路</t>
  </si>
  <si>
    <t>类乌齐镇岗色线岔口至宗龙村</t>
  </si>
  <si>
    <t>起点位于类乌齐镇岗色线岔口，终点位于江日自然村，路线全长3.827公里（主路线长 2.385606Km. 支线长 1.441707km），新建四级砂石路面，（含浆砌片石挡墙、天然砂砾石路面、涵洞工程、钢波形护栏）</t>
  </si>
  <si>
    <t>自治区资金（自治区扶贫发展资金脱贫攻坚成效考核)345.77万元；自治区资金（自治区扶贫少数民族发展资金）6.59万元</t>
  </si>
  <si>
    <t>未通达</t>
  </si>
  <si>
    <t>类乌齐县桑多镇G214线岔口至恩达村热压卡自然村公路工程</t>
  </si>
  <si>
    <t>桑多镇G214线岔口至恩达村</t>
  </si>
  <si>
    <t>路线起于桑多镇G214线岔口，止于恩达村热压卡自然村，路线全长1.403285公里，新建四级砂石路面，（含浆砌片石挡墙、天然砂砾石路面、涵洞工程、钢波形护栏）</t>
  </si>
  <si>
    <t>自治区资金（自治区扶贫发展资金脱贫攻坚成效考核)159.04万元</t>
  </si>
  <si>
    <t>类乌齐县尚卡乡尚卡行政村公路岔口至帮日西自然村公路工程</t>
  </si>
  <si>
    <t>尚卡乡尚卡村</t>
  </si>
  <si>
    <t>项目起点位于类乌齐县尚卡乡尚卡公路岔口，终点位于热压卡自然村，路线全长7.65公里，新建四级砂石路面，（含浆砌片石挡墙、天然砂砾石路面、涵洞工程、钢波形护栏）</t>
  </si>
  <si>
    <t>自治区资金（自治区扶贫少数民族发展资金）280万元</t>
  </si>
  <si>
    <t>类乌齐县卡玛多乡协玛村公路岔口至西赤自然村公路工程</t>
  </si>
  <si>
    <t>卡玛多乡协玛村</t>
  </si>
  <si>
    <t>起点位于卡玛多乡协玛村公路岔口，终点位于西赤自然村，路线全长10.01公路（主线全长：7.483649km。 支线长：2.526332km）新建四级砂石路面，（含浆砌片石挡墙、天然砂砾石路面、涵洞工程、钢波形护栏）</t>
  </si>
  <si>
    <t>自治区资金（自治区扶贫少数民族发展资金）679.36万元</t>
  </si>
  <si>
    <t>类乌齐县滨达乡</t>
  </si>
  <si>
    <t>类乌齐县滨达乡热西行政村尼通自然村公路工程</t>
  </si>
  <si>
    <t>滨达乡热西村</t>
  </si>
  <si>
    <t>路线全长3.219411公里，主线起于滨达乡热西行政村公路岔口，止于尼通自然村，路线全长1.328034公里，支线 1 起点接支线 3 K0+160，终点到村民门前，路线全长 0.692881 公里 
支线 2 起点接主线 K0+173，终点到村民门前，路线全长 0.351162公里 
支线 3 起点位于滨达乡热西行政村公路岔口，终点到村民门前，路线全长0.847334公里 ，新建四级砂石路面，（含浆砌片石挡墙、天然砂砾石路面、涵洞工程、钢波形护栏）</t>
  </si>
  <si>
    <t>自治区资金（自治区扶贫少数民族发展资金）234.05万元；中央资金(农村综合改革转移支付）11.95万元</t>
  </si>
  <si>
    <t>类乌齐县卡玛多乡吉青行政村公路岔口至协弄自然村公路工程</t>
  </si>
  <si>
    <t>卡玛多乡吉青村</t>
  </si>
  <si>
    <t xml:space="preserve"> 路线全长6.456公里，主线起点于既有公路相接，沿既有砂石路向西南布设，主线终点止于协弄自然村口，主线全长5.851公里；支线与主线K5+200处相接，向西布设，支线 终点于协弄自然村，支线全长0.605公里。新建四级砂石路面，（含浆砌片石挡墙、天然砂砾石路面、涵洞工程、钢波形护栏）</t>
  </si>
  <si>
    <t>中央资金(农村综合改革转移支付）208.05万元，自治区资金（自治区财政专项扶贫资金）19.95万元</t>
  </si>
  <si>
    <t>（三）</t>
  </si>
  <si>
    <t>易地扶贫搬迁安置点及配套(5项)</t>
  </si>
  <si>
    <t>2020易地扶贫搬迁（扶贫开发区基础设施配套工程）</t>
  </si>
  <si>
    <t>桑多镇</t>
  </si>
  <si>
    <t>公厕、4.5米入户道路、路灯、绿化等附属工程</t>
  </si>
  <si>
    <t>类乌齐县发改委</t>
  </si>
  <si>
    <t>李文成</t>
  </si>
  <si>
    <t>2020年6月-2020年11月</t>
  </si>
  <si>
    <t>类乌齐县易地搬迁安置点垃圾收集系统</t>
  </si>
  <si>
    <t>10乡（镇）</t>
  </si>
  <si>
    <t>购置240L成品垃圾桶741个，3立方勾臂式垃圾箱150个，建设垃圾投放台50个</t>
  </si>
  <si>
    <t>类乌齐县易地搬迁安置点绿化工程</t>
  </si>
  <si>
    <t>栽植乔木1108株及金属网围栏72263米等</t>
  </si>
  <si>
    <t>类乌齐县甲桑卡乡边普安置点排水沟建设工程</t>
  </si>
  <si>
    <t>新建排水沟509米</t>
  </si>
  <si>
    <t>2020年4月-2020年12月</t>
  </si>
  <si>
    <t>类乌齐县岗色乡毕仓村安置点截洪沟工程</t>
  </si>
  <si>
    <t>岗色乡</t>
  </si>
  <si>
    <t>新建截洪沟500米</t>
  </si>
  <si>
    <t>（四）</t>
  </si>
  <si>
    <t>民房提升改造项目(1项)</t>
  </si>
  <si>
    <t xml:space="preserve">类乌齐县 </t>
  </si>
  <si>
    <t>类乌齐县2020年农房质量提升改造工程</t>
  </si>
  <si>
    <t>类乌齐县十个乡镇</t>
  </si>
  <si>
    <t>对我县383户农户的房屋质量提升工程</t>
  </si>
  <si>
    <t>住建局</t>
  </si>
  <si>
    <t>陈建云</t>
  </si>
  <si>
    <t>2020年8月-2020年11月</t>
  </si>
  <si>
    <t>中央财政农村危房改造补助147.58万元</t>
  </si>
  <si>
    <t>易地搬迁贷款贴息(6项）</t>
  </si>
  <si>
    <t>2020年易地扶贫搬迁贷款贴息项目(自治区）</t>
  </si>
  <si>
    <t>类乌齐县易地扶贫搬迁贷款贴息</t>
  </si>
  <si>
    <t>县财政局</t>
  </si>
  <si>
    <t>扎西措姆</t>
  </si>
  <si>
    <t>2020年1月-2020年12月</t>
  </si>
  <si>
    <t>自治区资金（自治区专项扶贫资金）1236.09万元</t>
  </si>
  <si>
    <t>2020年易地扶贫搬迁贷款贴息项目（市级）</t>
  </si>
  <si>
    <t>2020年易地扶贫搬迁地贷款贴息（市级承担部分）19.95万元</t>
  </si>
  <si>
    <t>2020年易地扶贫搬迁贷款贴息项目（县级）</t>
  </si>
  <si>
    <t>县级资金2020年易地扶贫搬迁地贷款贴息（县级承担部分）19.95万元</t>
  </si>
  <si>
    <t>2018年易地扶贫搬迁贷款贴息（中央）</t>
  </si>
  <si>
    <t>（自治区）扶贫发展资金1520.01万元</t>
  </si>
  <si>
    <t>2016-2017年易地扶贫搬迁贷款贴息(市级）</t>
  </si>
  <si>
    <t>(市级资金）市级财政专项扶贫资金</t>
  </si>
  <si>
    <t>2016-2017年易地扶贫搬迁贷款贴息（县级）</t>
  </si>
  <si>
    <t>（县级资金）县级承担2016-2017年易地扶贫搬迁贷款贴息资金707.85万元</t>
  </si>
  <si>
    <t>农牧民培训(1项）</t>
  </si>
  <si>
    <t>农牧民技能培训</t>
  </si>
  <si>
    <t xml:space="preserve">
客房服务30人，培训合格率100%，就业率达78%。
食品加工40人，培训合格率100%，就业率达70%。
园林绿化128人，培训合格率100%，就业率80%。
民族手艺品加工60人，培训合格率100%，就业率达70%。
建筑施工100人，培训合格率100%，就业率达85%。
养老护理15人，培训合格率100%，就业率达95%。
挖掘机操作、装载机操作60人，合格率100%，就业率达75%。
创业培训类35人，合格率100%，就业率达60%。</t>
  </si>
  <si>
    <t>县人社局</t>
  </si>
  <si>
    <t>扎西卓玛</t>
  </si>
  <si>
    <t>自治区资金（自治区农牧民技能培训资金）205万元</t>
  </si>
  <si>
    <t>生态补偿脱贫岗位补助(1项）</t>
  </si>
  <si>
    <t>类乌齐县2020生态保护补偿就业岗位</t>
  </si>
  <si>
    <t>全县范围</t>
  </si>
  <si>
    <t>生态补偿脱贫岗位20907个，其中护林员6888人，野保员117人，湿地管护员75人，自然保护区管理员477，草监员8834人，水管员1183人，农村公路养护员151人，旅游厕所保洁员117人，环境治理员2804，地质群防群测员261人。补助标准3500元/人   总投资7317.45万  收益人口 20907人 其中建档立卡人数：8097人。</t>
  </si>
  <si>
    <t>县林草局</t>
  </si>
  <si>
    <t>拉巴次仁</t>
  </si>
  <si>
    <t>中央资金（中央草原禁牧补助和草畜平衡奖励）2235万元；中央资金（中央林业改革发展资金）3239万元；中央资金（草原生态修复治理补助资金）236万元；自治区资金（自治区财政草原生态保护补助奖励资金）308万元；（中央资金）中央财政草原生态修复与治理（原草奖绩效奖励）978.21万元</t>
  </si>
  <si>
    <t>总投资7317.45，人数20907</t>
  </si>
  <si>
    <t>附件3：</t>
  </si>
  <si>
    <r>
      <rPr>
        <b/>
        <sz val="18"/>
        <color theme="1"/>
        <rFont val="宋体"/>
        <charset val="134"/>
      </rPr>
      <t xml:space="preserve">  昌都市类乌齐县2020</t>
    </r>
    <r>
      <rPr>
        <b/>
        <sz val="18"/>
        <color indexed="8"/>
        <rFont val="宋体"/>
        <charset val="134"/>
      </rPr>
      <t>年贫困县涉农资金整合工作示范县统计表</t>
    </r>
  </si>
  <si>
    <r>
      <rPr>
        <sz val="11"/>
        <color theme="1"/>
        <rFont val="宋体"/>
        <charset val="134"/>
      </rPr>
      <t>填报地（市）：</t>
    </r>
    <r>
      <rPr>
        <u/>
        <sz val="11"/>
        <color indexed="8"/>
        <rFont val="宋体"/>
        <charset val="134"/>
      </rPr>
      <t xml:space="preserve">   </t>
    </r>
    <r>
      <rPr>
        <u/>
        <sz val="11"/>
        <color indexed="8"/>
        <rFont val="宋体"/>
        <charset val="134"/>
      </rPr>
      <t>类乌齐县</t>
    </r>
    <r>
      <rPr>
        <u/>
        <sz val="11"/>
        <color indexed="8"/>
        <rFont val="宋体"/>
        <charset val="134"/>
      </rPr>
      <t xml:space="preserve">  </t>
    </r>
    <r>
      <rPr>
        <sz val="11"/>
        <color theme="1"/>
        <rFont val="宋体"/>
        <charset val="134"/>
      </rPr>
      <t xml:space="preserve"> 财政局、扶贫办</t>
    </r>
  </si>
  <si>
    <r>
      <rPr>
        <sz val="11"/>
        <color theme="1"/>
        <rFont val="宋体"/>
        <charset val="134"/>
      </rPr>
      <t xml:space="preserve">填报时间： </t>
    </r>
    <r>
      <rPr>
        <sz val="11"/>
        <color indexed="8"/>
        <rFont val="宋体"/>
        <charset val="134"/>
      </rPr>
      <t xml:space="preserve">  </t>
    </r>
    <r>
      <rPr>
        <sz val="11"/>
        <color theme="1"/>
        <rFont val="宋体"/>
        <charset val="134"/>
      </rPr>
      <t>年</t>
    </r>
    <r>
      <rPr>
        <sz val="11"/>
        <color indexed="8"/>
        <rFont val="宋体"/>
        <charset val="134"/>
      </rPr>
      <t xml:space="preserve">  </t>
    </r>
    <r>
      <rPr>
        <sz val="11"/>
        <color theme="1"/>
        <rFont val="宋体"/>
        <charset val="134"/>
      </rPr>
      <t>月</t>
    </r>
    <r>
      <rPr>
        <sz val="11"/>
        <color indexed="8"/>
        <rFont val="宋体"/>
        <charset val="134"/>
      </rPr>
      <t xml:space="preserve">  </t>
    </r>
    <r>
      <rPr>
        <sz val="11"/>
        <color theme="1"/>
        <rFont val="宋体"/>
        <charset val="134"/>
      </rPr>
      <t>日</t>
    </r>
  </si>
  <si>
    <t>示范县名</t>
  </si>
  <si>
    <t>基本情况</t>
  </si>
  <si>
    <t>贫困县涉农资金整合情况</t>
  </si>
  <si>
    <t>农村人口数（人）</t>
  </si>
  <si>
    <t>建档立卡贫困人口数（人）</t>
  </si>
  <si>
    <t>贫困
村数</t>
  </si>
  <si>
    <t>贫困发生率（%）</t>
  </si>
  <si>
    <t>贫困县类别</t>
  </si>
  <si>
    <t>计划脱贫时间（年）</t>
  </si>
  <si>
    <t>出台本年度整合实施方案时间（年）</t>
  </si>
  <si>
    <t>出台资金管理办法时间（年）</t>
  </si>
  <si>
    <r>
      <rPr>
        <sz val="11"/>
        <color theme="1"/>
        <rFont val="宋体"/>
        <charset val="134"/>
      </rPr>
      <t>201</t>
    </r>
    <r>
      <rPr>
        <sz val="11"/>
        <color indexed="8"/>
        <rFont val="宋体"/>
        <charset val="134"/>
      </rPr>
      <t>9</t>
    </r>
    <r>
      <rPr>
        <sz val="11"/>
        <color theme="1"/>
        <rFont val="宋体"/>
        <charset val="134"/>
      </rPr>
      <t>年中央和自治区财政资金规模</t>
    </r>
  </si>
  <si>
    <r>
      <rPr>
        <sz val="11"/>
        <color theme="1"/>
        <rFont val="宋体"/>
        <charset val="134"/>
      </rPr>
      <t>20</t>
    </r>
    <r>
      <rPr>
        <sz val="11"/>
        <color indexed="8"/>
        <rFont val="宋体"/>
        <charset val="134"/>
      </rPr>
      <t>20</t>
    </r>
    <r>
      <rPr>
        <sz val="11"/>
        <color theme="1"/>
        <rFont val="宋体"/>
        <charset val="134"/>
      </rPr>
      <t>年整合范围资金总规模（万元）</t>
    </r>
  </si>
  <si>
    <r>
      <rPr>
        <sz val="11"/>
        <color theme="1"/>
        <rFont val="宋体"/>
        <charset val="134"/>
      </rPr>
      <t>20</t>
    </r>
    <r>
      <rPr>
        <sz val="11"/>
        <color indexed="8"/>
        <rFont val="宋体"/>
        <charset val="134"/>
      </rPr>
      <t>20</t>
    </r>
    <r>
      <rPr>
        <sz val="11"/>
        <color theme="1"/>
        <rFont val="宋体"/>
        <charset val="134"/>
      </rPr>
      <t>年计划整合资金规模（万元）</t>
    </r>
  </si>
  <si>
    <r>
      <rPr>
        <sz val="11"/>
        <color theme="1"/>
        <rFont val="宋体"/>
        <charset val="134"/>
      </rPr>
      <t>20</t>
    </r>
    <r>
      <rPr>
        <sz val="11"/>
        <color indexed="8"/>
        <rFont val="宋体"/>
        <charset val="134"/>
      </rPr>
      <t>20</t>
    </r>
    <r>
      <rPr>
        <sz val="11"/>
        <color theme="1"/>
        <rFont val="宋体"/>
        <charset val="134"/>
      </rPr>
      <t>年已整合规模（万元）</t>
    </r>
  </si>
  <si>
    <t>中央</t>
  </si>
  <si>
    <t>省级</t>
  </si>
  <si>
    <t>地市级</t>
  </si>
  <si>
    <t>县级</t>
  </si>
  <si>
    <t>一般贫困县</t>
  </si>
  <si>
    <t>填报说明：
1.贫困县类别指：①国家扶贫开发工作重点县或连片特困地区县、②省级扶贫开发工作重点县、③其他县（只填1个序号）。
2.资金规模是指纳入整合范围的各级财政资金规模。其中，中央财政资金规模是指国办发[2016]22号、藏政办发[2016]102号文件明确的中央和自治区财政资金下达本县的预算规模。
3.计划整合资金规模是指根据本年度整合实施方案拟进行整合的资金规模；已整合规模是指截至填表日期，已完成预算支出的资金规模。
4.各县涉农资金整合情况应与统筹整合使用财政涉农资金情况统计表格（按照自治区统一表附件）保持一致。</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</si>
</sst>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_ "/>
    <numFmt numFmtId="178" formatCode="yyyy&quot;年&quot;m&quot;月&quot;;@"/>
  </numFmts>
  <fonts count="59">
    <font>
      <sz val="11"/>
      <color theme="1"/>
      <name val="宋体"/>
      <charset val="134"/>
      <scheme val="minor"/>
    </font>
    <font>
      <b/>
      <sz val="18"/>
      <color theme="1"/>
      <name val="宋体"/>
      <charset val="134"/>
      <scheme val="minor"/>
    </font>
    <font>
      <sz val="10"/>
      <color indexed="63"/>
      <name val="宋体"/>
      <charset val="134"/>
      <scheme val="minor"/>
    </font>
    <font>
      <b/>
      <sz val="11"/>
      <color theme="1"/>
      <name val="宋体"/>
      <charset val="134"/>
      <scheme val="minor"/>
    </font>
    <font>
      <b/>
      <sz val="12"/>
      <color theme="1"/>
      <name val="宋体"/>
      <charset val="134"/>
      <scheme val="minor"/>
    </font>
    <font>
      <b/>
      <sz val="26"/>
      <color theme="1"/>
      <name val="宋体"/>
      <charset val="134"/>
      <scheme val="minor"/>
    </font>
    <font>
      <b/>
      <sz val="16"/>
      <color theme="1"/>
      <name val="宋体"/>
      <charset val="134"/>
      <scheme val="minor"/>
    </font>
    <font>
      <sz val="16"/>
      <name val="宋体"/>
      <charset val="134"/>
    </font>
    <font>
      <sz val="16"/>
      <color theme="1"/>
      <name val="宋体"/>
      <charset val="134"/>
    </font>
    <font>
      <sz val="11"/>
      <name val="宋体"/>
      <charset val="134"/>
    </font>
    <font>
      <b/>
      <sz val="20"/>
      <name val="仿宋_GB2312"/>
      <charset val="134"/>
    </font>
    <font>
      <b/>
      <sz val="16"/>
      <color theme="1"/>
      <name val="宋体"/>
      <charset val="134"/>
    </font>
    <font>
      <sz val="11"/>
      <color theme="1"/>
      <name val="宋体"/>
      <charset val="134"/>
    </font>
    <font>
      <b/>
      <sz val="16"/>
      <name val="宋体"/>
      <charset val="134"/>
    </font>
    <font>
      <b/>
      <sz val="24"/>
      <color theme="1"/>
      <name val="宋体"/>
      <charset val="134"/>
    </font>
    <font>
      <b/>
      <sz val="24"/>
      <name val="宋体"/>
      <charset val="134"/>
    </font>
    <font>
      <sz val="12"/>
      <name val="仿宋"/>
      <charset val="134"/>
    </font>
    <font>
      <sz val="12"/>
      <color theme="1"/>
      <name val="仿宋"/>
      <charset val="134"/>
    </font>
    <font>
      <sz val="18"/>
      <name val="仿宋_GB2312"/>
      <charset val="134"/>
    </font>
    <font>
      <sz val="16"/>
      <color indexed="8"/>
      <name val="宋体"/>
      <charset val="134"/>
    </font>
    <font>
      <sz val="9"/>
      <color theme="1"/>
      <name val="宋体"/>
      <charset val="134"/>
      <scheme val="minor"/>
    </font>
    <font>
      <b/>
      <sz val="9"/>
      <color theme="1"/>
      <name val="宋体"/>
      <charset val="134"/>
      <scheme val="minor"/>
    </font>
    <font>
      <sz val="10"/>
      <color theme="1"/>
      <name val="宋体"/>
      <charset val="134"/>
      <scheme val="minor"/>
    </font>
    <font>
      <sz val="10"/>
      <color indexed="8"/>
      <name val="宋体"/>
      <charset val="134"/>
      <scheme val="minor"/>
    </font>
    <font>
      <b/>
      <sz val="10"/>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b/>
      <sz val="11"/>
      <color rgb="FFFA7D00"/>
      <name val="宋体"/>
      <charset val="0"/>
      <scheme val="minor"/>
    </font>
    <font>
      <sz val="11"/>
      <color rgb="FFFA7D00"/>
      <name val="宋体"/>
      <charset val="0"/>
      <scheme val="minor"/>
    </font>
    <font>
      <sz val="10"/>
      <name val="Arial"/>
      <charset val="134"/>
    </font>
    <font>
      <b/>
      <sz val="18"/>
      <color theme="1"/>
      <name val="宋体"/>
      <charset val="134"/>
    </font>
    <font>
      <b/>
      <sz val="18"/>
      <color indexed="8"/>
      <name val="宋体"/>
      <charset val="134"/>
    </font>
    <font>
      <u/>
      <sz val="11"/>
      <color indexed="8"/>
      <name val="宋体"/>
      <charset val="134"/>
    </font>
    <font>
      <b/>
      <sz val="26"/>
      <color theme="1"/>
      <name val="宋体"/>
      <charset val="134"/>
    </font>
    <font>
      <b/>
      <u/>
      <sz val="26"/>
      <color rgb="FF000000"/>
      <name val="宋体"/>
      <charset val="134"/>
    </font>
    <font>
      <b/>
      <sz val="26"/>
      <color rgb="FF000000"/>
      <name val="宋体"/>
      <charset val="134"/>
    </font>
    <font>
      <b/>
      <u/>
      <sz val="16"/>
      <color indexed="8"/>
      <name val="宋体"/>
      <charset val="134"/>
    </font>
    <font>
      <b/>
      <sz val="16"/>
      <color indexed="8"/>
      <name val="宋体"/>
      <charset val="134"/>
    </font>
    <font>
      <sz val="11"/>
      <color rgb="FF000000"/>
      <name val="宋体"/>
      <charset val="134"/>
    </font>
    <font>
      <b/>
      <u/>
      <sz val="18"/>
      <color indexed="8"/>
      <name val="宋体"/>
      <charset val="134"/>
    </font>
    <font>
      <b/>
      <sz val="11"/>
      <color indexed="8"/>
      <name val="宋体"/>
      <charset val="134"/>
    </font>
    <font>
      <b/>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0">
    <xf numFmtId="0" fontId="0" fillId="0" borderId="0">
      <alignment vertical="center"/>
    </xf>
    <xf numFmtId="42" fontId="0" fillId="0" borderId="0" applyFont="0" applyFill="0" applyBorder="0" applyAlignment="0" applyProtection="0">
      <alignment vertical="center"/>
    </xf>
    <xf numFmtId="0" fontId="33" fillId="0" borderId="0" applyProtection="0"/>
    <xf numFmtId="0" fontId="25" fillId="22" borderId="0" applyNumberFormat="0" applyBorder="0" applyAlignment="0" applyProtection="0">
      <alignment vertical="center"/>
    </xf>
    <xf numFmtId="0" fontId="38" fillId="19"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4" borderId="0" applyNumberFormat="0" applyBorder="0" applyAlignment="0" applyProtection="0">
      <alignment vertical="center"/>
    </xf>
    <xf numFmtId="0" fontId="29" fillId="5" borderId="0" applyNumberFormat="0" applyBorder="0" applyAlignment="0" applyProtection="0">
      <alignment vertical="center"/>
    </xf>
    <xf numFmtId="43" fontId="0" fillId="0" borderId="0" applyFont="0" applyFill="0" applyBorder="0" applyAlignment="0" applyProtection="0">
      <alignment vertical="center"/>
    </xf>
    <xf numFmtId="0" fontId="30" fillId="18"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43" fillId="0" borderId="0">
      <alignment vertical="center"/>
    </xf>
    <xf numFmtId="0" fontId="0" fillId="0" borderId="0"/>
    <xf numFmtId="0" fontId="0" fillId="11" borderId="16" applyNumberFormat="0" applyFont="0" applyAlignment="0" applyProtection="0">
      <alignment vertical="center"/>
    </xf>
    <xf numFmtId="0" fontId="30" fillId="33" borderId="0" applyNumberFormat="0" applyBorder="0" applyAlignment="0" applyProtection="0">
      <alignment vertical="center"/>
    </xf>
    <xf numFmtId="0" fontId="2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3" fillId="0" borderId="0">
      <alignment vertical="center"/>
    </xf>
    <xf numFmtId="0" fontId="32" fillId="0" borderId="15" applyNumberFormat="0" applyFill="0" applyAlignment="0" applyProtection="0">
      <alignment vertical="center"/>
    </xf>
    <xf numFmtId="0" fontId="41" fillId="0" borderId="15" applyNumberFormat="0" applyFill="0" applyAlignment="0" applyProtection="0">
      <alignment vertical="center"/>
    </xf>
    <xf numFmtId="0" fontId="30" fillId="17" borderId="0" applyNumberFormat="0" applyBorder="0" applyAlignment="0" applyProtection="0">
      <alignment vertical="center"/>
    </xf>
    <xf numFmtId="0" fontId="27" fillId="0" borderId="18" applyNumberFormat="0" applyFill="0" applyAlignment="0" applyProtection="0">
      <alignment vertical="center"/>
    </xf>
    <xf numFmtId="0" fontId="30" fillId="16" borderId="0" applyNumberFormat="0" applyBorder="0" applyAlignment="0" applyProtection="0">
      <alignment vertical="center"/>
    </xf>
    <xf numFmtId="0" fontId="31" fillId="10" borderId="14" applyNumberFormat="0" applyAlignment="0" applyProtection="0">
      <alignment vertical="center"/>
    </xf>
    <xf numFmtId="0" fontId="44" fillId="10" borderId="19" applyNumberFormat="0" applyAlignment="0" applyProtection="0">
      <alignment vertical="center"/>
    </xf>
    <xf numFmtId="0" fontId="40" fillId="27" borderId="20" applyNumberFormat="0" applyAlignment="0" applyProtection="0">
      <alignment vertical="center"/>
    </xf>
    <xf numFmtId="0" fontId="25" fillId="21" borderId="0" applyNumberFormat="0" applyBorder="0" applyAlignment="0" applyProtection="0">
      <alignment vertical="center"/>
    </xf>
    <xf numFmtId="0" fontId="30" fillId="9" borderId="0" applyNumberFormat="0" applyBorder="0" applyAlignment="0" applyProtection="0">
      <alignment vertical="center"/>
    </xf>
    <xf numFmtId="0" fontId="45" fillId="0" borderId="21" applyNumberFormat="0" applyFill="0" applyAlignment="0" applyProtection="0">
      <alignment vertical="center"/>
    </xf>
    <xf numFmtId="0" fontId="0" fillId="0" borderId="0"/>
    <xf numFmtId="0" fontId="34" fillId="0" borderId="17" applyNumberFormat="0" applyFill="0" applyAlignment="0" applyProtection="0">
      <alignment vertical="center"/>
    </xf>
    <xf numFmtId="0" fontId="39" fillId="20" borderId="0" applyNumberFormat="0" applyBorder="0" applyAlignment="0" applyProtection="0">
      <alignment vertical="center"/>
    </xf>
    <xf numFmtId="0" fontId="37" fillId="15" borderId="0" applyNumberFormat="0" applyBorder="0" applyAlignment="0" applyProtection="0">
      <alignment vertical="center"/>
    </xf>
    <xf numFmtId="0" fontId="25" fillId="31" borderId="0" applyNumberFormat="0" applyBorder="0" applyAlignment="0" applyProtection="0">
      <alignment vertical="center"/>
    </xf>
    <xf numFmtId="0" fontId="30" fillId="8" borderId="0" applyNumberFormat="0" applyBorder="0" applyAlignment="0" applyProtection="0">
      <alignment vertical="center"/>
    </xf>
    <xf numFmtId="0" fontId="25" fillId="30" borderId="0" applyNumberFormat="0" applyBorder="0" applyAlignment="0" applyProtection="0">
      <alignment vertical="center"/>
    </xf>
    <xf numFmtId="0" fontId="25" fillId="26" borderId="0" applyNumberFormat="0" applyBorder="0" applyAlignment="0" applyProtection="0">
      <alignment vertical="center"/>
    </xf>
    <xf numFmtId="0" fontId="25" fillId="29" borderId="0" applyNumberFormat="0" applyBorder="0" applyAlignment="0" applyProtection="0">
      <alignment vertical="center"/>
    </xf>
    <xf numFmtId="0" fontId="25" fillId="25" borderId="0" applyNumberFormat="0" applyBorder="0" applyAlignment="0" applyProtection="0">
      <alignment vertical="center"/>
    </xf>
    <xf numFmtId="0" fontId="30" fillId="13" borderId="0" applyNumberFormat="0" applyBorder="0" applyAlignment="0" applyProtection="0">
      <alignment vertical="center"/>
    </xf>
    <xf numFmtId="0" fontId="30" fillId="7" borderId="0" applyNumberFormat="0" applyBorder="0" applyAlignment="0" applyProtection="0">
      <alignment vertical="center"/>
    </xf>
    <xf numFmtId="0" fontId="25" fillId="28" borderId="0" applyNumberFormat="0" applyBorder="0" applyAlignment="0" applyProtection="0">
      <alignment vertical="center"/>
    </xf>
    <xf numFmtId="0" fontId="33" fillId="0" borderId="0">
      <alignment vertical="center"/>
    </xf>
    <xf numFmtId="0" fontId="25" fillId="24" borderId="0" applyNumberFormat="0" applyBorder="0" applyAlignment="0" applyProtection="0">
      <alignment vertical="center"/>
    </xf>
    <xf numFmtId="0" fontId="30" fillId="6" borderId="0" applyNumberFormat="0" applyBorder="0" applyAlignment="0" applyProtection="0">
      <alignment vertical="center"/>
    </xf>
    <xf numFmtId="0" fontId="25" fillId="23" borderId="0" applyNumberFormat="0" applyBorder="0" applyAlignment="0" applyProtection="0">
      <alignment vertical="center"/>
    </xf>
    <xf numFmtId="0" fontId="30" fillId="32" borderId="0" applyNumberFormat="0" applyBorder="0" applyAlignment="0" applyProtection="0">
      <alignment vertical="center"/>
    </xf>
    <xf numFmtId="0" fontId="30" fillId="12" borderId="0" applyNumberFormat="0" applyBorder="0" applyAlignment="0" applyProtection="0">
      <alignment vertical="center"/>
    </xf>
    <xf numFmtId="0" fontId="43" fillId="0" borderId="0">
      <alignment vertical="center"/>
    </xf>
    <xf numFmtId="0" fontId="25" fillId="3" borderId="0" applyNumberFormat="0" applyBorder="0" applyAlignment="0" applyProtection="0">
      <alignment vertical="center"/>
    </xf>
    <xf numFmtId="0" fontId="30" fillId="14" borderId="0" applyNumberFormat="0" applyBorder="0" applyAlignment="0" applyProtection="0">
      <alignment vertical="center"/>
    </xf>
    <xf numFmtId="0" fontId="43" fillId="0" borderId="0" applyProtection="0"/>
    <xf numFmtId="0" fontId="0" fillId="0" borderId="0">
      <alignment vertical="center"/>
    </xf>
    <xf numFmtId="0" fontId="33" fillId="0" borderId="0">
      <alignment vertical="center"/>
    </xf>
    <xf numFmtId="0" fontId="46" fillId="0" borderId="0" applyProtection="0"/>
  </cellStyleXfs>
  <cellXfs count="125">
    <xf numFmtId="0" fontId="0" fillId="0" borderId="0" xfId="0">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10" fontId="0" fillId="0" borderId="6" xfId="0" applyNumberForma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4"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7" fillId="2" borderId="0" xfId="0" applyNumberFormat="1" applyFont="1" applyFill="1" applyBorder="1" applyAlignment="1">
      <alignment horizontal="center" wrapText="1"/>
    </xf>
    <xf numFmtId="0" fontId="7" fillId="2" borderId="0" xfId="0" applyNumberFormat="1" applyFont="1" applyFill="1" applyAlignment="1">
      <alignment horizontal="center" wrapText="1"/>
    </xf>
    <xf numFmtId="0" fontId="8" fillId="2" borderId="0" xfId="0" applyFont="1" applyFill="1" applyAlignment="1">
      <alignment horizontal="center" vertical="center" wrapText="1"/>
    </xf>
    <xf numFmtId="177" fontId="8"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wrapText="1"/>
    </xf>
    <xf numFmtId="0" fontId="7"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Alignment="1">
      <alignment horizontal="center" vertical="center" wrapText="1"/>
    </xf>
    <xf numFmtId="0" fontId="12" fillId="2" borderId="0" xfId="0" applyNumberFormat="1" applyFont="1" applyFill="1" applyAlignment="1">
      <alignment horizontal="center" vertical="center" wrapText="1"/>
    </xf>
    <xf numFmtId="176" fontId="12" fillId="2" borderId="0" xfId="0" applyNumberFormat="1" applyFont="1" applyFill="1" applyAlignment="1">
      <alignment horizontal="center" vertical="center" wrapText="1"/>
    </xf>
    <xf numFmtId="0" fontId="12" fillId="2" borderId="0" xfId="0" applyFont="1" applyFill="1" applyAlignment="1">
      <alignment horizontal="center" vertical="center" wrapText="1"/>
    </xf>
    <xf numFmtId="0" fontId="4" fillId="2" borderId="0" xfId="0" applyFont="1" applyFill="1" applyBorder="1" applyAlignment="1" applyProtection="1">
      <alignment horizontal="center" vertical="center" wrapText="1"/>
    </xf>
    <xf numFmtId="49" fontId="4"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13" fillId="2" borderId="6" xfId="0" applyNumberFormat="1" applyFont="1" applyFill="1" applyBorder="1" applyAlignment="1">
      <alignment horizontal="center" vertical="center" wrapText="1"/>
    </xf>
    <xf numFmtId="0" fontId="13" fillId="2" borderId="3" xfId="0" applyNumberFormat="1" applyFont="1" applyFill="1" applyBorder="1" applyAlignment="1">
      <alignment horizontal="center" vertical="center" wrapText="1"/>
    </xf>
    <xf numFmtId="0" fontId="13" fillId="2" borderId="8"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1" fillId="2" borderId="6" xfId="0" applyFont="1" applyFill="1" applyBorder="1" applyAlignment="1" applyProtection="1">
      <alignment horizontal="center" vertical="center" wrapText="1"/>
    </xf>
    <xf numFmtId="49" fontId="11" fillId="2" borderId="6"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177" fontId="7" fillId="2" borderId="6" xfId="0" applyNumberFormat="1" applyFont="1" applyFill="1" applyBorder="1" applyAlignment="1" applyProtection="1">
      <alignment horizontal="center" vertical="center" wrapText="1"/>
    </xf>
    <xf numFmtId="57" fontId="16" fillId="2" borderId="6" xfId="0" applyNumberFormat="1"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177" fontId="8" fillId="2" borderId="6" xfId="0" applyNumberFormat="1"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177" fontId="7" fillId="2" borderId="6" xfId="53" applyNumberFormat="1" applyFont="1" applyFill="1" applyBorder="1" applyAlignment="1" applyProtection="1">
      <alignment horizontal="center" vertical="center" wrapText="1"/>
    </xf>
    <xf numFmtId="57" fontId="17" fillId="2" borderId="6" xfId="59" applyNumberFormat="1"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177" fontId="8" fillId="2" borderId="2" xfId="0" applyNumberFormat="1" applyFont="1" applyFill="1" applyBorder="1" applyAlignment="1" applyProtection="1">
      <alignment horizontal="center" vertical="center" wrapText="1"/>
    </xf>
    <xf numFmtId="177" fontId="7" fillId="2" borderId="2" xfId="53" applyNumberFormat="1"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57" fontId="17" fillId="2" borderId="2" xfId="59" applyNumberFormat="1" applyFont="1" applyFill="1" applyBorder="1" applyAlignment="1" applyProtection="1">
      <alignment horizontal="center" vertical="center" wrapText="1"/>
    </xf>
    <xf numFmtId="0" fontId="15" fillId="2" borderId="1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1" fillId="2" borderId="10" xfId="0" applyFont="1" applyFill="1" applyBorder="1" applyAlignment="1" applyProtection="1">
      <alignment horizontal="center" vertical="center" wrapText="1"/>
    </xf>
    <xf numFmtId="49" fontId="11" fillId="2" borderId="10" xfId="0" applyNumberFormat="1" applyFont="1" applyFill="1" applyBorder="1" applyAlignment="1" applyProtection="1">
      <alignment horizontal="center" vertical="center" wrapText="1"/>
    </xf>
    <xf numFmtId="0" fontId="11" fillId="2" borderId="3" xfId="0" applyNumberFormat="1" applyFont="1" applyFill="1" applyBorder="1" applyAlignment="1">
      <alignment horizontal="center" vertical="center" wrapText="1"/>
    </xf>
    <xf numFmtId="0" fontId="11" fillId="2" borderId="8" xfId="0" applyNumberFormat="1" applyFont="1" applyFill="1" applyBorder="1" applyAlignment="1">
      <alignment horizontal="center" vertical="center" wrapText="1"/>
    </xf>
    <xf numFmtId="49" fontId="8" fillId="2" borderId="6" xfId="0" applyNumberFormat="1" applyFont="1" applyFill="1" applyBorder="1" applyAlignment="1" applyProtection="1">
      <alignment horizontal="center" vertical="center" wrapText="1"/>
    </xf>
    <xf numFmtId="49" fontId="7" fillId="2" borderId="6" xfId="0" applyNumberFormat="1" applyFont="1" applyFill="1" applyBorder="1" applyAlignment="1" applyProtection="1">
      <alignment horizontal="center" vertical="center" wrapText="1"/>
    </xf>
    <xf numFmtId="0" fontId="7" fillId="2" borderId="6" xfId="0" applyNumberFormat="1" applyFont="1" applyFill="1" applyBorder="1" applyAlignment="1">
      <alignment horizontal="center" vertical="center" wrapText="1"/>
    </xf>
    <xf numFmtId="57" fontId="7" fillId="2" borderId="6" xfId="0" applyNumberFormat="1" applyFont="1" applyFill="1" applyBorder="1" applyAlignment="1">
      <alignment horizontal="center" vertical="center" wrapText="1"/>
    </xf>
    <xf numFmtId="178" fontId="16" fillId="2" borderId="6" xfId="0" applyNumberFormat="1" applyFont="1" applyFill="1" applyBorder="1" applyAlignment="1" applyProtection="1">
      <alignment horizontal="center" vertical="center" wrapText="1"/>
    </xf>
    <xf numFmtId="0" fontId="11"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8" fillId="2" borderId="3" xfId="0" applyNumberFormat="1" applyFont="1" applyFill="1" applyBorder="1" applyAlignment="1">
      <alignment horizontal="center" vertical="center" wrapText="1"/>
    </xf>
    <xf numFmtId="0" fontId="18" fillId="2" borderId="8"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6" xfId="0" applyNumberFormat="1" applyFont="1" applyFill="1" applyBorder="1" applyAlignment="1">
      <alignment horizontal="center" vertical="center" wrapText="1"/>
    </xf>
    <xf numFmtId="0" fontId="18" fillId="2" borderId="6" xfId="0" applyNumberFormat="1" applyFont="1" applyFill="1" applyBorder="1" applyAlignment="1">
      <alignment horizontal="center" vertical="center" wrapText="1"/>
    </xf>
    <xf numFmtId="57" fontId="18" fillId="2" borderId="6" xfId="0" applyNumberFormat="1" applyFont="1" applyFill="1" applyBorder="1" applyAlignment="1">
      <alignment horizontal="center" vertical="center" wrapText="1"/>
    </xf>
    <xf numFmtId="0" fontId="7" fillId="2" borderId="3" xfId="22" applyFont="1" applyFill="1" applyBorder="1" applyAlignment="1" applyProtection="1">
      <alignment horizontal="center" vertical="center" wrapText="1"/>
    </xf>
    <xf numFmtId="0" fontId="7" fillId="2" borderId="8" xfId="22" applyFont="1" applyFill="1" applyBorder="1" applyAlignment="1" applyProtection="1">
      <alignment horizontal="center" vertical="center" wrapText="1"/>
    </xf>
    <xf numFmtId="0" fontId="7" fillId="2" borderId="6" xfId="22"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176" fontId="13" fillId="2" borderId="6" xfId="0" applyNumberFormat="1" applyFont="1" applyFill="1" applyBorder="1" applyAlignment="1">
      <alignment horizontal="center" vertical="center" wrapText="1"/>
    </xf>
    <xf numFmtId="176" fontId="13" fillId="2" borderId="3" xfId="0" applyNumberFormat="1" applyFont="1" applyFill="1" applyBorder="1" applyAlignment="1">
      <alignment horizontal="center" vertical="center" wrapText="1"/>
    </xf>
    <xf numFmtId="176" fontId="13" fillId="2" borderId="4" xfId="0" applyNumberFormat="1" applyFont="1" applyFill="1" applyBorder="1" applyAlignment="1">
      <alignment horizontal="center" vertical="center" wrapText="1"/>
    </xf>
    <xf numFmtId="0" fontId="13" fillId="2" borderId="4" xfId="0" applyNumberFormat="1" applyFont="1" applyFill="1" applyBorder="1" applyAlignment="1">
      <alignment horizontal="center" vertical="center" wrapText="1"/>
    </xf>
    <xf numFmtId="176" fontId="11" fillId="2" borderId="6" xfId="0" applyNumberFormat="1" applyFont="1" applyFill="1" applyBorder="1" applyAlignment="1">
      <alignment horizontal="center" vertical="center" wrapText="1"/>
    </xf>
    <xf numFmtId="176" fontId="8" fillId="2" borderId="6" xfId="0" applyNumberFormat="1" applyFont="1" applyFill="1" applyBorder="1" applyAlignment="1">
      <alignment horizontal="center" vertical="center" wrapText="1"/>
    </xf>
    <xf numFmtId="176" fontId="11" fillId="2" borderId="6" xfId="0" applyNumberFormat="1" applyFont="1" applyFill="1" applyBorder="1" applyAlignment="1" applyProtection="1">
      <alignment horizontal="center" vertical="center" wrapText="1"/>
    </xf>
    <xf numFmtId="176" fontId="7" fillId="2" borderId="6" xfId="14" applyNumberFormat="1" applyFont="1" applyFill="1" applyBorder="1" applyAlignment="1" applyProtection="1">
      <alignment horizontal="center" vertical="center" wrapText="1"/>
    </xf>
    <xf numFmtId="176" fontId="8" fillId="2" borderId="6" xfId="0" applyNumberFormat="1" applyFont="1" applyFill="1" applyBorder="1" applyAlignment="1" applyProtection="1">
      <alignment horizontal="center" vertical="center" wrapText="1"/>
    </xf>
    <xf numFmtId="176" fontId="8" fillId="2" borderId="2" xfId="0" applyNumberFormat="1" applyFont="1" applyFill="1" applyBorder="1" applyAlignment="1" applyProtection="1">
      <alignment horizontal="center" vertical="center" wrapText="1"/>
    </xf>
    <xf numFmtId="176" fontId="8" fillId="2" borderId="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176" fontId="11" fillId="2" borderId="10" xfId="0" applyNumberFormat="1" applyFont="1" applyFill="1" applyBorder="1" applyAlignment="1" applyProtection="1">
      <alignment horizontal="center" vertical="center" wrapText="1"/>
    </xf>
    <xf numFmtId="176" fontId="7" fillId="2" borderId="6" xfId="0" applyNumberFormat="1" applyFont="1" applyFill="1" applyBorder="1" applyAlignment="1" applyProtection="1">
      <alignment horizontal="center" vertical="center" wrapText="1"/>
    </xf>
    <xf numFmtId="176" fontId="7" fillId="2" borderId="2" xfId="0" applyNumberFormat="1" applyFont="1" applyFill="1" applyBorder="1" applyAlignment="1" applyProtection="1">
      <alignment horizontal="center" vertical="center" wrapText="1"/>
    </xf>
    <xf numFmtId="176" fontId="7" fillId="2" borderId="6" xfId="0" applyNumberFormat="1" applyFont="1" applyFill="1" applyBorder="1" applyAlignment="1">
      <alignment horizontal="center" vertical="center" wrapText="1"/>
    </xf>
    <xf numFmtId="176" fontId="8" fillId="2" borderId="0" xfId="0" applyNumberFormat="1" applyFont="1" applyFill="1" applyBorder="1" applyAlignment="1" applyProtection="1">
      <alignment horizontal="center" vertical="center" wrapText="1"/>
    </xf>
    <xf numFmtId="176" fontId="7" fillId="2" borderId="6" xfId="22" applyNumberFormat="1" applyFont="1" applyFill="1" applyBorder="1" applyAlignment="1" applyProtection="1">
      <alignment horizontal="center" vertical="center" wrapText="1"/>
    </xf>
    <xf numFmtId="176" fontId="18" fillId="2" borderId="6" xfId="0" applyNumberFormat="1" applyFont="1" applyFill="1" applyBorder="1" applyAlignment="1">
      <alignment horizontal="center" vertical="center" wrapText="1"/>
    </xf>
    <xf numFmtId="176" fontId="10" fillId="2" borderId="6" xfId="0" applyNumberFormat="1" applyFont="1" applyFill="1" applyBorder="1" applyAlignment="1">
      <alignment horizontal="center" vertical="center" wrapText="1"/>
    </xf>
    <xf numFmtId="0" fontId="8" fillId="2" borderId="10" xfId="0" applyNumberFormat="1" applyFont="1" applyFill="1" applyBorder="1" applyAlignment="1">
      <alignment horizontal="center" vertical="center" wrapText="1"/>
    </xf>
    <xf numFmtId="0" fontId="12" fillId="2" borderId="6" xfId="0" applyNumberFormat="1" applyFont="1" applyFill="1" applyBorder="1" applyAlignment="1">
      <alignment horizontal="center" vertical="center" wrapText="1"/>
    </xf>
    <xf numFmtId="0" fontId="19" fillId="2" borderId="6" xfId="0" applyFont="1" applyFill="1" applyBorder="1" applyAlignment="1">
      <alignment horizontal="center" vertical="center" wrapText="1"/>
    </xf>
    <xf numFmtId="57" fontId="7" fillId="2" borderId="6" xfId="0" applyNumberFormat="1" applyFont="1" applyFill="1" applyBorder="1" applyAlignment="1" applyProtection="1">
      <alignment horizontal="center" vertical="center" wrapText="1"/>
    </xf>
    <xf numFmtId="0" fontId="11" fillId="2" borderId="6" xfId="0" applyFont="1" applyFill="1" applyBorder="1" applyAlignment="1">
      <alignment horizontal="center" vertical="center" wrapText="1"/>
    </xf>
    <xf numFmtId="57"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center" vertical="center"/>
    </xf>
    <xf numFmtId="0" fontId="21"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22" fillId="0" borderId="6" xfId="0" applyFont="1" applyFill="1" applyBorder="1" applyAlignment="1">
      <alignment horizontal="center" vertical="center" wrapText="1"/>
    </xf>
    <xf numFmtId="0" fontId="23" fillId="0" borderId="6" xfId="56" applyNumberFormat="1" applyFont="1" applyFill="1" applyBorder="1" applyAlignment="1">
      <alignment horizontal="center" vertical="center" wrapText="1"/>
    </xf>
    <xf numFmtId="0" fontId="24" fillId="0" borderId="6" xfId="0" applyFont="1" applyFill="1" applyBorder="1" applyAlignment="1">
      <alignment horizontal="center" vertical="center" wrapText="1"/>
    </xf>
    <xf numFmtId="0" fontId="22" fillId="0" borderId="0" xfId="0" applyFont="1" applyFill="1" applyBorder="1" applyAlignment="1">
      <alignment horizontal="center" vertical="center" wrapText="1"/>
    </xf>
  </cellXfs>
  <cellStyles count="60">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常规 6 13"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常规 14 9 3 3"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 2 13"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常规 10 2 11 2 3 2 3" xfId="47"/>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_昌都_19" xfId="53"/>
    <cellStyle name="40% - 强调文字颜色 6" xfId="54" builtinId="51"/>
    <cellStyle name="60% - 强调文字颜色 6" xfId="55" builtinId="52"/>
    <cellStyle name="常规 2" xfId="56"/>
    <cellStyle name="常规 3" xfId="57"/>
    <cellStyle name="常规 5" xfId="58"/>
    <cellStyle name="常规_项目投入明细_8_项目统计明细表_2" xfId="59"/>
  </cellStyles>
  <tableStyles count="0" defaultTableStyle="TableStyleMedium2" defaultPivotStyle="PivotStyleLight16"/>
  <colors>
    <mruColors>
      <color rgb="00FFFF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14</xdr:col>
      <xdr:colOff>571500</xdr:colOff>
      <xdr:row>4</xdr:row>
      <xdr:rowOff>161925</xdr:rowOff>
    </xdr:from>
    <xdr:to>
      <xdr:col>14</xdr:col>
      <xdr:colOff>571500</xdr:colOff>
      <xdr:row>4</xdr:row>
      <xdr:rowOff>161925</xdr:rowOff>
    </xdr:to>
    <xdr:sp>
      <xdr:nvSpPr>
        <xdr:cNvPr id="2" name="Line 1"/>
        <xdr:cNvSpPr/>
      </xdr:nvSpPr>
      <xdr:spPr>
        <a:xfrm>
          <a:off x="29432250" y="2981960"/>
          <a:ext cx="0" cy="0"/>
        </a:xfrm>
        <a:prstGeom prst="line">
          <a:avLst/>
        </a:prstGeom>
        <a:ln w="9525">
          <a:noFill/>
        </a:ln>
      </xdr:spPr>
    </xdr:sp>
    <xdr:clientData/>
  </xdr:twoCellAnchor>
  <xdr:twoCellAnchor>
    <xdr:from>
      <xdr:col>16</xdr:col>
      <xdr:colOff>229235</xdr:colOff>
      <xdr:row>4</xdr:row>
      <xdr:rowOff>161925</xdr:rowOff>
    </xdr:from>
    <xdr:to>
      <xdr:col>16</xdr:col>
      <xdr:colOff>229235</xdr:colOff>
      <xdr:row>4</xdr:row>
      <xdr:rowOff>161925</xdr:rowOff>
    </xdr:to>
    <xdr:sp>
      <xdr:nvSpPr>
        <xdr:cNvPr id="3" name="Line 2"/>
        <xdr:cNvSpPr/>
      </xdr:nvSpPr>
      <xdr:spPr>
        <a:xfrm>
          <a:off x="30642560" y="2981960"/>
          <a:ext cx="0" cy="0"/>
        </a:xfrm>
        <a:prstGeom prst="line">
          <a:avLst/>
        </a:prstGeom>
        <a:ln w="9525">
          <a:noFill/>
        </a:ln>
      </xdr:spPr>
    </xdr:sp>
    <xdr:clientData/>
  </xdr:twoCellAnchor>
  <xdr:twoCellAnchor>
    <xdr:from>
      <xdr:col>14</xdr:col>
      <xdr:colOff>571500</xdr:colOff>
      <xdr:row>4</xdr:row>
      <xdr:rowOff>161925</xdr:rowOff>
    </xdr:from>
    <xdr:to>
      <xdr:col>14</xdr:col>
      <xdr:colOff>571500</xdr:colOff>
      <xdr:row>4</xdr:row>
      <xdr:rowOff>161925</xdr:rowOff>
    </xdr:to>
    <xdr:sp>
      <xdr:nvSpPr>
        <xdr:cNvPr id="4" name="Line 1"/>
        <xdr:cNvSpPr/>
      </xdr:nvSpPr>
      <xdr:spPr>
        <a:xfrm>
          <a:off x="29432250" y="2981960"/>
          <a:ext cx="0" cy="0"/>
        </a:xfrm>
        <a:prstGeom prst="line">
          <a:avLst/>
        </a:prstGeom>
        <a:ln w="9525">
          <a:noFill/>
        </a:ln>
      </xdr:spPr>
    </xdr:sp>
    <xdr:clientData/>
  </xdr:twoCellAnchor>
  <xdr:twoCellAnchor>
    <xdr:from>
      <xdr:col>16</xdr:col>
      <xdr:colOff>229235</xdr:colOff>
      <xdr:row>4</xdr:row>
      <xdr:rowOff>161925</xdr:rowOff>
    </xdr:from>
    <xdr:to>
      <xdr:col>16</xdr:col>
      <xdr:colOff>229235</xdr:colOff>
      <xdr:row>4</xdr:row>
      <xdr:rowOff>161925</xdr:rowOff>
    </xdr:to>
    <xdr:sp>
      <xdr:nvSpPr>
        <xdr:cNvPr id="5" name="Line 2"/>
        <xdr:cNvSpPr/>
      </xdr:nvSpPr>
      <xdr:spPr>
        <a:xfrm>
          <a:off x="30642560" y="2981960"/>
          <a:ext cx="0" cy="0"/>
        </a:xfrm>
        <a:prstGeom prst="line">
          <a:avLst/>
        </a:prstGeom>
        <a:ln w="9525">
          <a:noFill/>
        </a:ln>
      </xdr:spPr>
    </xdr:sp>
    <xdr:clientData/>
  </xdr:twoCellAnchor>
  <xdr:oneCellAnchor>
    <xdr:from>
      <xdr:col>4</xdr:col>
      <xdr:colOff>0</xdr:colOff>
      <xdr:row>29</xdr:row>
      <xdr:rowOff>0</xdr:rowOff>
    </xdr:from>
    <xdr:ext cx="345440" cy="269773"/>
    <xdr:sp>
      <xdr:nvSpPr>
        <xdr:cNvPr id="6"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7" name="文本框 18"/>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0"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1"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5"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7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7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7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7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74"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75" name="文本框 86"/>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7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7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7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7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8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8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8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8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8"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89"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9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0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0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0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0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08"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09"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2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2"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23"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2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2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2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3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4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42"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43" name="文本框 154"/>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4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4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4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5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5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5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6"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57"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5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7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7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7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7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7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7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76"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77"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7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7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0"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91"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9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9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9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9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0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0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0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0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0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0"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2"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4"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6"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18"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19" name="文本框 230"/>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3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2"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33"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3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3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3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4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4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4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4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4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5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5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52"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53"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5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5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5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5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5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5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6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6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6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6"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67"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6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8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8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8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8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8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8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xdr:from>
      <xdr:col>14</xdr:col>
      <xdr:colOff>571500</xdr:colOff>
      <xdr:row>4</xdr:row>
      <xdr:rowOff>161925</xdr:rowOff>
    </xdr:from>
    <xdr:to>
      <xdr:col>14</xdr:col>
      <xdr:colOff>571500</xdr:colOff>
      <xdr:row>4</xdr:row>
      <xdr:rowOff>161925</xdr:rowOff>
    </xdr:to>
    <xdr:sp>
      <xdr:nvSpPr>
        <xdr:cNvPr id="286" name="Line 1"/>
        <xdr:cNvSpPr/>
      </xdr:nvSpPr>
      <xdr:spPr>
        <a:xfrm>
          <a:off x="29432250" y="2981960"/>
          <a:ext cx="0" cy="0"/>
        </a:xfrm>
        <a:prstGeom prst="line">
          <a:avLst/>
        </a:prstGeom>
        <a:ln w="9525">
          <a:noFill/>
        </a:ln>
      </xdr:spPr>
    </xdr:sp>
    <xdr:clientData/>
  </xdr:twoCellAnchor>
  <xdr:twoCellAnchor>
    <xdr:from>
      <xdr:col>14</xdr:col>
      <xdr:colOff>571500</xdr:colOff>
      <xdr:row>4</xdr:row>
      <xdr:rowOff>161925</xdr:rowOff>
    </xdr:from>
    <xdr:to>
      <xdr:col>14</xdr:col>
      <xdr:colOff>571500</xdr:colOff>
      <xdr:row>4</xdr:row>
      <xdr:rowOff>161925</xdr:rowOff>
    </xdr:to>
    <xdr:sp>
      <xdr:nvSpPr>
        <xdr:cNvPr id="287" name="Line 1"/>
        <xdr:cNvSpPr/>
      </xdr:nvSpPr>
      <xdr:spPr>
        <a:xfrm>
          <a:off x="29432250" y="2981960"/>
          <a:ext cx="0" cy="0"/>
        </a:xfrm>
        <a:prstGeom prst="line">
          <a:avLst/>
        </a:prstGeom>
        <a:ln w="9525">
          <a:noFill/>
        </a:ln>
      </xdr:spPr>
    </xdr:sp>
    <xdr:clientData/>
  </xdr:twoCellAnchor>
  <xdr:oneCellAnchor>
    <xdr:from>
      <xdr:col>4</xdr:col>
      <xdr:colOff>0</xdr:colOff>
      <xdr:row>29</xdr:row>
      <xdr:rowOff>0</xdr:rowOff>
    </xdr:from>
    <xdr:ext cx="345440" cy="269773"/>
    <xdr:sp>
      <xdr:nvSpPr>
        <xdr:cNvPr id="288"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89" name="文本框 18"/>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0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2"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03"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0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0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0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1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2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22"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23"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2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2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2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3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3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3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6"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37"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3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5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5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5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5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5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5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56"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57" name="文本框 86"/>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5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5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0"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71"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7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7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7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7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8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8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8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8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8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90"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91"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9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9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9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9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9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9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9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9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0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0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4"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05"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0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0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2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2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24"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25" name="文本框 154"/>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2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2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8"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39"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4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4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4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4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4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5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5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5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5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5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5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5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5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58"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59"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7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2"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73"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7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7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7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8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8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8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8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8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9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2"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4"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6"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8"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9"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500"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501" name="文本框 230"/>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0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0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0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0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1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1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4"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15"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1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1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3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3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3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33"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534"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535" name="文本框 2"/>
        <xdr:cNvSpPr txBox="1"/>
      </xdr:nvSpPr>
      <xdr:spPr>
        <a:xfrm>
          <a:off x="8582025" y="404279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3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3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3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3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4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4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4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4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8" name="文本框 79"/>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49" name="文本框 80"/>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51"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5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55"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57"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8"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59"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0"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61"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2"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63" name="文本框 2"/>
        <xdr:cNvSpPr txBox="1"/>
      </xdr:nvSpPr>
      <xdr:spPr>
        <a:xfrm>
          <a:off x="8582025" y="404279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4"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65"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6" name="文本框 1"/>
        <xdr:cNvSpPr txBox="1"/>
      </xdr:nvSpPr>
      <xdr:spPr>
        <a:xfrm>
          <a:off x="8582025" y="404279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67" name="文本框 2"/>
        <xdr:cNvSpPr txBox="1"/>
      </xdr:nvSpPr>
      <xdr:spPr>
        <a:xfrm>
          <a:off x="8582025" y="404279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
  <sheetViews>
    <sheetView topLeftCell="A25" workbookViewId="0">
      <selection activeCell="B28" sqref="B28"/>
    </sheetView>
  </sheetViews>
  <sheetFormatPr defaultColWidth="8.875" defaultRowHeight="13.5"/>
  <cols>
    <col min="1" max="1" width="5.125" style="2" customWidth="1"/>
    <col min="2" max="2" width="31.875" style="2" customWidth="1"/>
    <col min="3" max="3" width="11.75" style="2" customWidth="1"/>
    <col min="4" max="4" width="12.75" style="2" customWidth="1"/>
    <col min="5" max="5" width="12.125" style="2" customWidth="1"/>
    <col min="6" max="6" width="12.625" style="2" customWidth="1"/>
    <col min="7" max="7" width="12.375" style="2" customWidth="1"/>
    <col min="8" max="9" width="12.625" style="115" customWidth="1"/>
    <col min="10" max="10" width="12.625" style="116" customWidth="1"/>
    <col min="11" max="11" width="12.625" style="115" customWidth="1"/>
    <col min="12" max="12" width="9.375" style="2" customWidth="1"/>
    <col min="13" max="33" width="9" style="2"/>
    <col min="34" max="225" width="8.875" style="2"/>
    <col min="226" max="249" width="9" style="2"/>
    <col min="250" max="16381" width="8.875" style="117"/>
    <col min="16382" max="16384" width="8.875" style="118"/>
  </cols>
  <sheetData>
    <row r="1" s="2" customFormat="1" ht="23.25" customHeight="1" spans="1:11">
      <c r="A1" s="1" t="s">
        <v>0</v>
      </c>
      <c r="H1" s="115"/>
      <c r="I1" s="115"/>
      <c r="J1" s="116"/>
      <c r="K1" s="115"/>
    </row>
    <row r="2" s="2" customFormat="1" ht="26.25" customHeight="1" spans="1:12">
      <c r="A2" s="3" t="s">
        <v>1</v>
      </c>
      <c r="B2" s="3"/>
      <c r="C2" s="3"/>
      <c r="D2" s="3"/>
      <c r="E2" s="3"/>
      <c r="F2" s="3"/>
      <c r="G2" s="3"/>
      <c r="H2" s="115"/>
      <c r="I2" s="115"/>
      <c r="J2" s="116"/>
      <c r="K2" s="115"/>
      <c r="L2" s="3"/>
    </row>
    <row r="3" s="2" customFormat="1" ht="20.25" customHeight="1" spans="1:12">
      <c r="A3" s="4" t="s">
        <v>2</v>
      </c>
      <c r="B3" s="4"/>
      <c r="C3" s="4"/>
      <c r="D3" s="4"/>
      <c r="E3" s="5"/>
      <c r="G3" s="5" t="s">
        <v>3</v>
      </c>
      <c r="H3" s="115"/>
      <c r="I3" s="115"/>
      <c r="J3" s="116"/>
      <c r="K3" s="115"/>
      <c r="L3" s="5"/>
    </row>
    <row r="4" s="2" customFormat="1" ht="23.25" customHeight="1" spans="1:12">
      <c r="A4" s="16" t="s">
        <v>4</v>
      </c>
      <c r="B4" s="16" t="s">
        <v>5</v>
      </c>
      <c r="C4" s="16" t="s">
        <v>6</v>
      </c>
      <c r="D4" s="16"/>
      <c r="E4" s="16" t="s">
        <v>7</v>
      </c>
      <c r="F4" s="16"/>
      <c r="G4" s="16"/>
      <c r="H4" s="119" t="s">
        <v>8</v>
      </c>
      <c r="I4" s="119"/>
      <c r="J4" s="119"/>
      <c r="K4" s="119"/>
      <c r="L4" s="16" t="s">
        <v>9</v>
      </c>
    </row>
    <row r="5" s="1" customFormat="1" ht="33" customHeight="1" spans="1:12">
      <c r="A5" s="16"/>
      <c r="B5" s="14"/>
      <c r="C5" s="14" t="s">
        <v>10</v>
      </c>
      <c r="D5" s="14" t="s">
        <v>11</v>
      </c>
      <c r="E5" s="14" t="s">
        <v>10</v>
      </c>
      <c r="F5" s="14" t="s">
        <v>12</v>
      </c>
      <c r="G5" s="14" t="s">
        <v>13</v>
      </c>
      <c r="H5" s="119" t="s">
        <v>14</v>
      </c>
      <c r="I5" s="119" t="s">
        <v>15</v>
      </c>
      <c r="J5" s="119" t="s">
        <v>16</v>
      </c>
      <c r="K5" s="119" t="s">
        <v>17</v>
      </c>
      <c r="L5" s="16"/>
    </row>
    <row r="6" s="1" customFormat="1" ht="21" customHeight="1" spans="1:12">
      <c r="A6" s="14" t="s">
        <v>18</v>
      </c>
      <c r="B6" s="14">
        <v>1</v>
      </c>
      <c r="C6" s="14" t="s">
        <v>19</v>
      </c>
      <c r="D6" s="14">
        <v>3</v>
      </c>
      <c r="E6" s="14" t="s">
        <v>20</v>
      </c>
      <c r="F6" s="14" t="s">
        <v>21</v>
      </c>
      <c r="G6" s="14">
        <v>7</v>
      </c>
      <c r="H6" s="120">
        <v>7</v>
      </c>
      <c r="I6" s="120">
        <v>8</v>
      </c>
      <c r="J6" s="119">
        <v>9</v>
      </c>
      <c r="K6" s="120" t="s">
        <v>22</v>
      </c>
      <c r="L6" s="14">
        <v>10</v>
      </c>
    </row>
    <row r="7" s="114" customFormat="1" ht="28.5" customHeight="1" spans="1:12">
      <c r="A7" s="16" t="s">
        <v>23</v>
      </c>
      <c r="B7" s="16" t="s">
        <v>24</v>
      </c>
      <c r="C7" s="16">
        <f>SUM(C8:C44)</f>
        <v>27076.25</v>
      </c>
      <c r="D7" s="16">
        <f>SUM(D8:D44)</f>
        <v>24990.03</v>
      </c>
      <c r="E7" s="16">
        <f>SUM(E8:E44)</f>
        <v>40220.44</v>
      </c>
      <c r="F7" s="16">
        <f t="shared" ref="F7:K7" si="0">SUM(F8:F44)</f>
        <v>29568.8</v>
      </c>
      <c r="G7" s="16">
        <f t="shared" si="0"/>
        <v>29568.8</v>
      </c>
      <c r="H7" s="119">
        <f t="shared" si="0"/>
        <v>21470</v>
      </c>
      <c r="I7" s="119">
        <f t="shared" ref="I7:J7" si="1">SUM(I8:I24)</f>
        <v>7948.8</v>
      </c>
      <c r="J7" s="119">
        <f t="shared" si="1"/>
        <v>0</v>
      </c>
      <c r="K7" s="16">
        <f t="shared" si="0"/>
        <v>29568.8</v>
      </c>
      <c r="L7" s="123"/>
    </row>
    <row r="8" s="2" customFormat="1" ht="28.5" customHeight="1" spans="1:12">
      <c r="A8" s="121">
        <v>1</v>
      </c>
      <c r="B8" s="121" t="s">
        <v>25</v>
      </c>
      <c r="C8" s="122">
        <v>11895.48</v>
      </c>
      <c r="D8" s="122">
        <v>11895.48</v>
      </c>
      <c r="E8" s="121">
        <v>17220.01</v>
      </c>
      <c r="F8" s="121">
        <v>17220.01</v>
      </c>
      <c r="G8" s="121">
        <v>17220.01</v>
      </c>
      <c r="H8" s="121">
        <v>12700</v>
      </c>
      <c r="I8" s="120">
        <f>G8-H8</f>
        <v>4520.01</v>
      </c>
      <c r="J8" s="119"/>
      <c r="K8" s="121">
        <v>17220.01</v>
      </c>
      <c r="L8" s="121"/>
    </row>
    <row r="9" s="2" customFormat="1" ht="33.75" customHeight="1" spans="1:12">
      <c r="A9" s="121">
        <v>2</v>
      </c>
      <c r="B9" s="121" t="s">
        <v>26</v>
      </c>
      <c r="C9" s="122">
        <v>220</v>
      </c>
      <c r="D9" s="122">
        <v>220</v>
      </c>
      <c r="E9" s="121">
        <v>2226</v>
      </c>
      <c r="F9" s="121">
        <v>410</v>
      </c>
      <c r="G9" s="121">
        <v>410</v>
      </c>
      <c r="H9" s="121">
        <v>410</v>
      </c>
      <c r="I9" s="120"/>
      <c r="J9" s="119"/>
      <c r="K9" s="121">
        <v>410</v>
      </c>
      <c r="L9" s="121"/>
    </row>
    <row r="10" s="2" customFormat="1" ht="66" customHeight="1" spans="1:12">
      <c r="A10" s="121">
        <v>3</v>
      </c>
      <c r="B10" s="121" t="s">
        <v>27</v>
      </c>
      <c r="C10" s="122">
        <v>10</v>
      </c>
      <c r="D10" s="122">
        <v>10</v>
      </c>
      <c r="E10" s="121"/>
      <c r="F10" s="121"/>
      <c r="G10" s="121"/>
      <c r="H10" s="121"/>
      <c r="I10" s="120"/>
      <c r="J10" s="119"/>
      <c r="K10" s="121"/>
      <c r="L10" s="121"/>
    </row>
    <row r="11" s="2" customFormat="1" ht="33.75" customHeight="1" spans="1:12">
      <c r="A11" s="121">
        <v>4</v>
      </c>
      <c r="B11" s="121" t="s">
        <v>28</v>
      </c>
      <c r="C11" s="122"/>
      <c r="D11" s="122"/>
      <c r="E11" s="121">
        <v>4589.91</v>
      </c>
      <c r="F11" s="121">
        <v>3239</v>
      </c>
      <c r="G11" s="121">
        <v>3239</v>
      </c>
      <c r="H11" s="121">
        <v>3239</v>
      </c>
      <c r="I11" s="120"/>
      <c r="J11" s="119"/>
      <c r="K11" s="121">
        <v>3239</v>
      </c>
      <c r="L11" s="121"/>
    </row>
    <row r="12" s="2" customFormat="1" ht="33.75" customHeight="1" spans="1:12">
      <c r="A12" s="121">
        <v>5</v>
      </c>
      <c r="B12" s="121" t="s">
        <v>29</v>
      </c>
      <c r="C12" s="122">
        <v>1417.51</v>
      </c>
      <c r="D12" s="122">
        <v>1417.51</v>
      </c>
      <c r="E12" s="121">
        <v>4502.97</v>
      </c>
      <c r="F12" s="121">
        <v>730</v>
      </c>
      <c r="G12" s="121">
        <v>730</v>
      </c>
      <c r="H12" s="121">
        <v>730</v>
      </c>
      <c r="I12" s="120"/>
      <c r="J12" s="119"/>
      <c r="K12" s="121">
        <v>730</v>
      </c>
      <c r="L12" s="121"/>
    </row>
    <row r="13" s="2" customFormat="1" ht="33.75" customHeight="1" spans="1:12">
      <c r="A13" s="121">
        <v>6</v>
      </c>
      <c r="B13" s="121" t="s">
        <v>30</v>
      </c>
      <c r="C13" s="121"/>
      <c r="D13" s="121"/>
      <c r="E13" s="121">
        <v>2923</v>
      </c>
      <c r="F13" s="121">
        <v>2523</v>
      </c>
      <c r="G13" s="121">
        <v>2523</v>
      </c>
      <c r="H13" s="121">
        <v>220</v>
      </c>
      <c r="I13" s="120">
        <f>G13-H13</f>
        <v>2303</v>
      </c>
      <c r="J13" s="119"/>
      <c r="K13" s="121">
        <v>2523</v>
      </c>
      <c r="L13" s="121"/>
    </row>
    <row r="14" s="2" customFormat="1" ht="33.75" customHeight="1" spans="1:12">
      <c r="A14" s="121">
        <v>7</v>
      </c>
      <c r="B14" s="121" t="s">
        <v>31</v>
      </c>
      <c r="C14" s="122"/>
      <c r="D14" s="122"/>
      <c r="E14" s="121">
        <v>1225.97</v>
      </c>
      <c r="F14" s="121">
        <v>1214.21</v>
      </c>
      <c r="G14" s="121">
        <v>1214.21</v>
      </c>
      <c r="H14" s="121">
        <v>236</v>
      </c>
      <c r="I14" s="120">
        <f>G14-H14</f>
        <v>978.21</v>
      </c>
      <c r="J14" s="119"/>
      <c r="K14" s="121">
        <v>1214.21</v>
      </c>
      <c r="L14" s="121"/>
    </row>
    <row r="15" s="2" customFormat="1" ht="33.75" customHeight="1" spans="1:12">
      <c r="A15" s="121">
        <v>8</v>
      </c>
      <c r="B15" s="121" t="s">
        <v>32</v>
      </c>
      <c r="C15" s="122">
        <v>1100</v>
      </c>
      <c r="D15" s="122">
        <v>1100</v>
      </c>
      <c r="E15" s="121"/>
      <c r="F15" s="121"/>
      <c r="G15" s="121"/>
      <c r="H15" s="121"/>
      <c r="I15" s="120"/>
      <c r="J15" s="119"/>
      <c r="K15" s="121"/>
      <c r="L15" s="121"/>
    </row>
    <row r="16" s="2" customFormat="1" ht="33.75" customHeight="1" spans="1:12">
      <c r="A16" s="121">
        <v>9</v>
      </c>
      <c r="B16" s="121" t="s">
        <v>33</v>
      </c>
      <c r="C16" s="122">
        <v>2243</v>
      </c>
      <c r="D16" s="122">
        <v>2243</v>
      </c>
      <c r="E16" s="121"/>
      <c r="F16" s="121"/>
      <c r="G16" s="121"/>
      <c r="H16" s="121"/>
      <c r="I16" s="120"/>
      <c r="J16" s="119"/>
      <c r="K16" s="121"/>
      <c r="L16" s="121"/>
    </row>
    <row r="17" s="2" customFormat="1" ht="33.75" customHeight="1" spans="1:12">
      <c r="A17" s="121">
        <v>10</v>
      </c>
      <c r="B17" s="121" t="s">
        <v>34</v>
      </c>
      <c r="C17" s="122">
        <v>143.41</v>
      </c>
      <c r="D17" s="122">
        <v>143.41</v>
      </c>
      <c r="E17" s="121">
        <v>147.58</v>
      </c>
      <c r="F17" s="121">
        <v>147.58</v>
      </c>
      <c r="G17" s="121">
        <v>147.58</v>
      </c>
      <c r="H17" s="121"/>
      <c r="I17" s="120">
        <f>G17-H17</f>
        <v>147.58</v>
      </c>
      <c r="J17" s="119"/>
      <c r="K17" s="121">
        <v>147.58</v>
      </c>
      <c r="L17" s="121"/>
    </row>
    <row r="18" s="2" customFormat="1" ht="33.75" customHeight="1" spans="1:12">
      <c r="A18" s="121">
        <v>11</v>
      </c>
      <c r="B18" s="121" t="s">
        <v>35</v>
      </c>
      <c r="C18" s="122">
        <v>1450.91</v>
      </c>
      <c r="D18" s="122">
        <v>100</v>
      </c>
      <c r="E18" s="121"/>
      <c r="F18" s="121">
        <v>2235</v>
      </c>
      <c r="G18" s="121">
        <v>2235</v>
      </c>
      <c r="H18" s="121">
        <v>2235</v>
      </c>
      <c r="I18" s="120"/>
      <c r="J18" s="119"/>
      <c r="K18" s="121">
        <v>2235</v>
      </c>
      <c r="L18" s="121"/>
    </row>
    <row r="19" s="2" customFormat="1" ht="33.75" customHeight="1" spans="1:12">
      <c r="A19" s="121">
        <v>12</v>
      </c>
      <c r="B19" s="121" t="s">
        <v>36</v>
      </c>
      <c r="C19" s="121"/>
      <c r="D19" s="121"/>
      <c r="E19" s="121"/>
      <c r="F19" s="121"/>
      <c r="G19" s="121"/>
      <c r="H19" s="121"/>
      <c r="I19" s="120"/>
      <c r="J19" s="119"/>
      <c r="K19" s="121"/>
      <c r="L19" s="121"/>
    </row>
    <row r="20" s="2" customFormat="1" ht="33.75" customHeight="1" spans="1:12">
      <c r="A20" s="121">
        <v>13</v>
      </c>
      <c r="B20" s="121" t="s">
        <v>37</v>
      </c>
      <c r="C20" s="121"/>
      <c r="D20" s="121"/>
      <c r="E20" s="121"/>
      <c r="F20" s="121"/>
      <c r="G20" s="121"/>
      <c r="H20" s="121"/>
      <c r="I20" s="120"/>
      <c r="J20" s="119"/>
      <c r="K20" s="121"/>
      <c r="L20" s="121"/>
    </row>
    <row r="21" s="2" customFormat="1" ht="33.75" customHeight="1" spans="1:12">
      <c r="A21" s="121">
        <v>14</v>
      </c>
      <c r="B21" s="121" t="s">
        <v>38</v>
      </c>
      <c r="C21" s="122"/>
      <c r="D21" s="122"/>
      <c r="E21" s="121">
        <v>5535</v>
      </c>
      <c r="F21" s="121"/>
      <c r="G21" s="121"/>
      <c r="H21" s="121"/>
      <c r="I21" s="120"/>
      <c r="J21" s="119"/>
      <c r="K21" s="121"/>
      <c r="L21" s="121"/>
    </row>
    <row r="22" s="2" customFormat="1" ht="33.75" customHeight="1" spans="1:12">
      <c r="A22" s="121">
        <v>15</v>
      </c>
      <c r="B22" s="121" t="s">
        <v>39</v>
      </c>
      <c r="C22" s="121"/>
      <c r="D22" s="121"/>
      <c r="E22" s="121"/>
      <c r="F22" s="121"/>
      <c r="G22" s="121"/>
      <c r="H22" s="121"/>
      <c r="I22" s="120"/>
      <c r="J22" s="119"/>
      <c r="K22" s="121"/>
      <c r="L22" s="121"/>
    </row>
    <row r="23" s="2" customFormat="1" ht="33.75" customHeight="1" spans="1:12">
      <c r="A23" s="121">
        <v>16</v>
      </c>
      <c r="B23" s="121" t="s">
        <v>40</v>
      </c>
      <c r="C23" s="122">
        <v>60</v>
      </c>
      <c r="D23" s="122">
        <v>60</v>
      </c>
      <c r="E23" s="121"/>
      <c r="F23" s="121"/>
      <c r="G23" s="121"/>
      <c r="H23" s="121"/>
      <c r="I23" s="120"/>
      <c r="J23" s="119"/>
      <c r="K23" s="121"/>
      <c r="L23" s="121"/>
    </row>
    <row r="24" s="2" customFormat="1" ht="75.75" customHeight="1" spans="1:12">
      <c r="A24" s="121">
        <v>17</v>
      </c>
      <c r="B24" s="121" t="s">
        <v>41</v>
      </c>
      <c r="C24" s="121"/>
      <c r="D24" s="121"/>
      <c r="E24" s="121"/>
      <c r="F24" s="121"/>
      <c r="G24" s="121"/>
      <c r="H24" s="121"/>
      <c r="I24" s="120"/>
      <c r="J24" s="119"/>
      <c r="K24" s="121"/>
      <c r="L24" s="121"/>
    </row>
    <row r="25" s="2" customFormat="1" ht="30" customHeight="1" spans="1:12">
      <c r="A25" s="121"/>
      <c r="B25" s="121" t="s">
        <v>42</v>
      </c>
      <c r="C25" s="122"/>
      <c r="D25" s="122"/>
      <c r="E25" s="121"/>
      <c r="F25" s="121"/>
      <c r="G25" s="121"/>
      <c r="H25" s="121"/>
      <c r="I25" s="120"/>
      <c r="J25" s="119"/>
      <c r="K25" s="121"/>
      <c r="L25" s="121"/>
    </row>
    <row r="26" s="2" customFormat="1" ht="30" customHeight="1" spans="1:12">
      <c r="A26" s="121"/>
      <c r="B26" s="121" t="s">
        <v>43</v>
      </c>
      <c r="C26" s="121"/>
      <c r="D26" s="121"/>
      <c r="E26" s="121"/>
      <c r="F26" s="121"/>
      <c r="G26" s="121"/>
      <c r="H26" s="121"/>
      <c r="I26" s="120"/>
      <c r="J26" s="119"/>
      <c r="K26" s="121"/>
      <c r="L26" s="121"/>
    </row>
    <row r="27" s="2" customFormat="1" ht="30" customHeight="1" spans="1:12">
      <c r="A27" s="121"/>
      <c r="B27" s="121" t="s">
        <v>44</v>
      </c>
      <c r="C27" s="121"/>
      <c r="D27" s="121"/>
      <c r="E27" s="121"/>
      <c r="F27" s="121"/>
      <c r="G27" s="121"/>
      <c r="H27" s="121"/>
      <c r="I27" s="120"/>
      <c r="J27" s="119"/>
      <c r="K27" s="121"/>
      <c r="L27" s="121"/>
    </row>
    <row r="28" s="2" customFormat="1" ht="30" customHeight="1" spans="1:12">
      <c r="A28" s="121"/>
      <c r="B28" s="121" t="s">
        <v>45</v>
      </c>
      <c r="C28" s="121"/>
      <c r="D28" s="121"/>
      <c r="E28" s="121"/>
      <c r="F28" s="121"/>
      <c r="G28" s="121"/>
      <c r="H28" s="121"/>
      <c r="I28" s="120"/>
      <c r="J28" s="119"/>
      <c r="K28" s="121"/>
      <c r="L28" s="121"/>
    </row>
    <row r="29" s="2" customFormat="1" ht="30" customHeight="1" spans="1:12">
      <c r="A29" s="121"/>
      <c r="B29" s="121" t="s">
        <v>46</v>
      </c>
      <c r="C29" s="122">
        <v>513.63</v>
      </c>
      <c r="D29" s="122">
        <v>513.63</v>
      </c>
      <c r="E29" s="121">
        <v>150</v>
      </c>
      <c r="F29" s="121">
        <v>150</v>
      </c>
      <c r="G29" s="121">
        <v>150</v>
      </c>
      <c r="H29" s="121"/>
      <c r="I29" s="120">
        <f>G29-H29</f>
        <v>150</v>
      </c>
      <c r="J29" s="119"/>
      <c r="K29" s="121">
        <v>150</v>
      </c>
      <c r="L29" s="121"/>
    </row>
    <row r="30" s="2" customFormat="1" ht="30" customHeight="1" spans="1:12">
      <c r="A30" s="121"/>
      <c r="B30" s="121" t="s">
        <v>47</v>
      </c>
      <c r="C30" s="121"/>
      <c r="D30" s="121"/>
      <c r="E30" s="121"/>
      <c r="F30" s="121"/>
      <c r="G30" s="121"/>
      <c r="H30" s="121"/>
      <c r="I30" s="120"/>
      <c r="J30" s="119"/>
      <c r="K30" s="121"/>
      <c r="L30" s="121"/>
    </row>
    <row r="31" s="2" customFormat="1" ht="30" customHeight="1" spans="1:12">
      <c r="A31" s="121"/>
      <c r="B31" s="121" t="s">
        <v>48</v>
      </c>
      <c r="C31" s="121"/>
      <c r="D31" s="121"/>
      <c r="E31" s="121"/>
      <c r="F31" s="121"/>
      <c r="G31" s="121"/>
      <c r="H31" s="121"/>
      <c r="I31" s="120"/>
      <c r="J31" s="119"/>
      <c r="K31" s="121"/>
      <c r="L31" s="121"/>
    </row>
    <row r="32" s="2" customFormat="1" ht="30" customHeight="1" spans="1:12">
      <c r="A32" s="121"/>
      <c r="B32" s="121" t="s">
        <v>49</v>
      </c>
      <c r="C32" s="122"/>
      <c r="D32" s="122"/>
      <c r="E32" s="121"/>
      <c r="F32" s="121"/>
      <c r="G32" s="121"/>
      <c r="H32" s="121"/>
      <c r="I32" s="120"/>
      <c r="J32" s="119"/>
      <c r="K32" s="121"/>
      <c r="L32" s="121"/>
    </row>
    <row r="33" s="2" customFormat="1" ht="30" customHeight="1" spans="1:12">
      <c r="A33" s="121"/>
      <c r="B33" s="121" t="s">
        <v>50</v>
      </c>
      <c r="C33" s="121"/>
      <c r="D33" s="121"/>
      <c r="E33" s="121"/>
      <c r="F33" s="121"/>
      <c r="G33" s="121"/>
      <c r="H33" s="121"/>
      <c r="I33" s="120"/>
      <c r="J33" s="119"/>
      <c r="K33" s="121"/>
      <c r="L33" s="121"/>
    </row>
    <row r="34" s="2" customFormat="1" ht="30" customHeight="1" spans="1:12">
      <c r="A34" s="121"/>
      <c r="B34" s="121" t="s">
        <v>51</v>
      </c>
      <c r="C34" s="121"/>
      <c r="D34" s="121"/>
      <c r="E34" s="121"/>
      <c r="F34" s="121"/>
      <c r="G34" s="121"/>
      <c r="H34" s="121"/>
      <c r="I34" s="120"/>
      <c r="J34" s="119"/>
      <c r="K34" s="121"/>
      <c r="L34" s="121"/>
    </row>
    <row r="35" s="2" customFormat="1" ht="30" customHeight="1" spans="1:12">
      <c r="A35" s="121"/>
      <c r="B35" s="121" t="s">
        <v>52</v>
      </c>
      <c r="C35" s="121"/>
      <c r="D35" s="121"/>
      <c r="E35" s="121"/>
      <c r="F35" s="121"/>
      <c r="G35" s="121"/>
      <c r="H35" s="121"/>
      <c r="I35" s="120"/>
      <c r="J35" s="119"/>
      <c r="K35" s="121"/>
      <c r="L35" s="121"/>
    </row>
    <row r="36" s="2" customFormat="1" ht="30" customHeight="1" spans="1:12">
      <c r="A36" s="121"/>
      <c r="B36" s="121" t="s">
        <v>53</v>
      </c>
      <c r="C36" s="121"/>
      <c r="D36" s="121"/>
      <c r="E36" s="121"/>
      <c r="F36" s="121"/>
      <c r="G36" s="121"/>
      <c r="H36" s="121"/>
      <c r="I36" s="120"/>
      <c r="J36" s="119"/>
      <c r="K36" s="121"/>
      <c r="L36" s="121"/>
    </row>
    <row r="37" s="2" customFormat="1" ht="30" customHeight="1" spans="1:12">
      <c r="A37" s="121"/>
      <c r="B37" s="121" t="s">
        <v>54</v>
      </c>
      <c r="C37" s="121"/>
      <c r="D37" s="121"/>
      <c r="E37" s="121"/>
      <c r="F37" s="121"/>
      <c r="G37" s="121"/>
      <c r="H37" s="121"/>
      <c r="I37" s="120"/>
      <c r="J37" s="119"/>
      <c r="K37" s="121"/>
      <c r="L37" s="121"/>
    </row>
    <row r="38" s="2" customFormat="1" ht="30" customHeight="1" spans="1:12">
      <c r="A38" s="121"/>
      <c r="B38" s="121" t="s">
        <v>55</v>
      </c>
      <c r="C38" s="121"/>
      <c r="D38" s="121"/>
      <c r="E38" s="121"/>
      <c r="F38" s="121"/>
      <c r="G38" s="121"/>
      <c r="H38" s="121"/>
      <c r="I38" s="120"/>
      <c r="J38" s="119"/>
      <c r="K38" s="121"/>
      <c r="L38" s="121"/>
    </row>
    <row r="39" s="2" customFormat="1" ht="30" customHeight="1" spans="1:12">
      <c r="A39" s="121"/>
      <c r="B39" s="121" t="s">
        <v>56</v>
      </c>
      <c r="C39" s="121"/>
      <c r="D39" s="121"/>
      <c r="E39" s="121"/>
      <c r="F39" s="121"/>
      <c r="G39" s="121"/>
      <c r="H39" s="121"/>
      <c r="I39" s="120"/>
      <c r="J39" s="119"/>
      <c r="K39" s="121"/>
      <c r="L39" s="121"/>
    </row>
    <row r="40" s="2" customFormat="1" ht="30" customHeight="1" spans="1:12">
      <c r="A40" s="121"/>
      <c r="B40" s="121" t="s">
        <v>57</v>
      </c>
      <c r="C40" s="121"/>
      <c r="D40" s="121"/>
      <c r="E40" s="121">
        <v>600</v>
      </c>
      <c r="F40" s="121">
        <v>600</v>
      </c>
      <c r="G40" s="121">
        <v>600</v>
      </c>
      <c r="H40" s="121">
        <v>600</v>
      </c>
      <c r="I40" s="120"/>
      <c r="J40" s="119"/>
      <c r="K40" s="121">
        <v>600</v>
      </c>
      <c r="L40" s="121"/>
    </row>
    <row r="41" s="2" customFormat="1" ht="35.25" customHeight="1" spans="1:12">
      <c r="A41" s="121"/>
      <c r="B41" s="121" t="s">
        <v>58</v>
      </c>
      <c r="C41" s="121"/>
      <c r="D41" s="121"/>
      <c r="E41" s="121">
        <v>1100</v>
      </c>
      <c r="F41" s="121">
        <v>1100</v>
      </c>
      <c r="G41" s="121">
        <v>1100</v>
      </c>
      <c r="H41" s="121">
        <v>1100</v>
      </c>
      <c r="I41" s="120"/>
      <c r="J41" s="119"/>
      <c r="K41" s="121">
        <v>1100</v>
      </c>
      <c r="L41" s="121"/>
    </row>
    <row r="42" s="2" customFormat="1" ht="35.25" customHeight="1" spans="1:12">
      <c r="A42" s="121"/>
      <c r="B42" s="121" t="s">
        <v>59</v>
      </c>
      <c r="C42" s="121"/>
      <c r="D42" s="121"/>
      <c r="E42" s="121"/>
      <c r="F42" s="121"/>
      <c r="G42" s="121"/>
      <c r="H42" s="121"/>
      <c r="I42" s="120"/>
      <c r="J42" s="119"/>
      <c r="K42" s="121"/>
      <c r="L42" s="121"/>
    </row>
    <row r="43" s="2" customFormat="1" ht="35.25" customHeight="1" spans="1:12">
      <c r="A43" s="121"/>
      <c r="B43" s="121" t="s">
        <v>60</v>
      </c>
      <c r="C43" s="121"/>
      <c r="D43" s="121"/>
      <c r="E43" s="121"/>
      <c r="F43" s="121"/>
      <c r="G43" s="121"/>
      <c r="H43" s="121"/>
      <c r="I43" s="120"/>
      <c r="J43" s="119"/>
      <c r="K43" s="121"/>
      <c r="L43" s="121"/>
    </row>
    <row r="44" s="2" customFormat="1" ht="35.25" customHeight="1" spans="1:12">
      <c r="A44" s="121">
        <v>18</v>
      </c>
      <c r="B44" s="121" t="s">
        <v>61</v>
      </c>
      <c r="C44" s="122">
        <v>8022.31</v>
      </c>
      <c r="D44" s="122">
        <v>7287</v>
      </c>
      <c r="E44" s="121"/>
      <c r="F44" s="121"/>
      <c r="G44" s="121"/>
      <c r="H44" s="121"/>
      <c r="I44" s="120"/>
      <c r="J44" s="119"/>
      <c r="K44" s="121"/>
      <c r="L44" s="121"/>
    </row>
    <row r="45" s="114" customFormat="1" ht="29.25" customHeight="1" spans="1:12">
      <c r="A45" s="123" t="s">
        <v>62</v>
      </c>
      <c r="B45" s="123" t="s">
        <v>63</v>
      </c>
      <c r="C45" s="123">
        <f t="shared" ref="C45:H45" si="2">SUM(C46:C61)</f>
        <v>4367.76</v>
      </c>
      <c r="D45" s="123">
        <f t="shared" si="2"/>
        <v>3577.76</v>
      </c>
      <c r="E45" s="123">
        <f t="shared" si="2"/>
        <v>9118.4</v>
      </c>
      <c r="F45" s="123">
        <f t="shared" si="2"/>
        <v>7676</v>
      </c>
      <c r="G45" s="123">
        <f t="shared" si="2"/>
        <v>7676</v>
      </c>
      <c r="H45" s="123">
        <f t="shared" si="2"/>
        <v>7676</v>
      </c>
      <c r="I45" s="120"/>
      <c r="J45" s="119">
        <v>0</v>
      </c>
      <c r="K45" s="123">
        <f>SUM(K46:K61)</f>
        <v>7676</v>
      </c>
      <c r="L45" s="123"/>
    </row>
    <row r="46" s="2" customFormat="1" ht="33" customHeight="1" spans="1:12">
      <c r="A46" s="121">
        <v>1</v>
      </c>
      <c r="B46" s="121" t="s">
        <v>25</v>
      </c>
      <c r="C46" s="122">
        <v>1945.17</v>
      </c>
      <c r="D46" s="122">
        <v>1945.17</v>
      </c>
      <c r="E46" s="121">
        <v>3860</v>
      </c>
      <c r="F46" s="121">
        <v>3860</v>
      </c>
      <c r="G46" s="121">
        <v>3860</v>
      </c>
      <c r="H46" s="121">
        <v>3860</v>
      </c>
      <c r="I46" s="120"/>
      <c r="J46" s="119"/>
      <c r="K46" s="121">
        <v>3860</v>
      </c>
      <c r="L46" s="121"/>
    </row>
    <row r="47" s="2" customFormat="1" ht="33" customHeight="1" spans="1:12">
      <c r="A47" s="121">
        <v>2</v>
      </c>
      <c r="B47" s="121" t="s">
        <v>64</v>
      </c>
      <c r="C47" s="122">
        <v>600</v>
      </c>
      <c r="D47" s="122">
        <v>310</v>
      </c>
      <c r="E47" s="121">
        <v>742.4</v>
      </c>
      <c r="F47" s="121">
        <v>200</v>
      </c>
      <c r="G47" s="121">
        <v>200</v>
      </c>
      <c r="H47" s="121">
        <v>200</v>
      </c>
      <c r="I47" s="120"/>
      <c r="J47" s="119"/>
      <c r="K47" s="121">
        <v>200</v>
      </c>
      <c r="L47" s="121"/>
    </row>
    <row r="48" s="2" customFormat="1" ht="33" customHeight="1" spans="1:12">
      <c r="A48" s="121">
        <v>3</v>
      </c>
      <c r="B48" s="121" t="s">
        <v>65</v>
      </c>
      <c r="C48" s="122">
        <v>100</v>
      </c>
      <c r="D48" s="122">
        <v>100</v>
      </c>
      <c r="E48" s="121">
        <v>495</v>
      </c>
      <c r="F48" s="121">
        <v>495</v>
      </c>
      <c r="G48" s="121">
        <v>495</v>
      </c>
      <c r="H48" s="121">
        <v>495</v>
      </c>
      <c r="I48" s="120"/>
      <c r="J48" s="119"/>
      <c r="K48" s="121">
        <v>495</v>
      </c>
      <c r="L48" s="121"/>
    </row>
    <row r="49" s="2" customFormat="1" ht="33" customHeight="1" spans="1:12">
      <c r="A49" s="121">
        <v>4</v>
      </c>
      <c r="B49" s="121" t="s">
        <v>66</v>
      </c>
      <c r="C49" s="122">
        <v>200</v>
      </c>
      <c r="D49" s="122">
        <v>200</v>
      </c>
      <c r="E49" s="121"/>
      <c r="F49" s="121"/>
      <c r="G49" s="121"/>
      <c r="H49" s="121"/>
      <c r="I49" s="120"/>
      <c r="J49" s="119"/>
      <c r="K49" s="121"/>
      <c r="L49" s="121"/>
    </row>
    <row r="50" s="2" customFormat="1" ht="28.5" customHeight="1" spans="1:12">
      <c r="A50" s="121">
        <v>5</v>
      </c>
      <c r="B50" s="121" t="s">
        <v>67</v>
      </c>
      <c r="C50" s="122">
        <v>185.99</v>
      </c>
      <c r="D50" s="122">
        <v>185.99</v>
      </c>
      <c r="E50" s="121">
        <v>2000</v>
      </c>
      <c r="F50" s="121">
        <v>1100</v>
      </c>
      <c r="G50" s="121">
        <v>1100</v>
      </c>
      <c r="H50" s="121">
        <v>1100</v>
      </c>
      <c r="I50" s="120"/>
      <c r="J50" s="119"/>
      <c r="K50" s="121">
        <v>1100</v>
      </c>
      <c r="L50" s="121"/>
    </row>
    <row r="51" s="2" customFormat="1" ht="28.5" customHeight="1" spans="1:12">
      <c r="A51" s="121">
        <v>6</v>
      </c>
      <c r="B51" s="121" t="s">
        <v>68</v>
      </c>
      <c r="C51" s="121"/>
      <c r="D51" s="121"/>
      <c r="E51" s="121"/>
      <c r="F51" s="121"/>
      <c r="G51" s="121"/>
      <c r="H51" s="121"/>
      <c r="I51" s="120"/>
      <c r="J51" s="119"/>
      <c r="K51" s="121"/>
      <c r="L51" s="121"/>
    </row>
    <row r="52" s="2" customFormat="1" ht="28.5" customHeight="1" spans="1:12">
      <c r="A52" s="121">
        <v>7</v>
      </c>
      <c r="B52" s="121" t="s">
        <v>69</v>
      </c>
      <c r="C52" s="121"/>
      <c r="D52" s="121"/>
      <c r="E52" s="121"/>
      <c r="F52" s="121"/>
      <c r="G52" s="121"/>
      <c r="H52" s="121"/>
      <c r="I52" s="120"/>
      <c r="J52" s="119"/>
      <c r="K52" s="121"/>
      <c r="L52" s="121"/>
    </row>
    <row r="53" s="2" customFormat="1" ht="33" customHeight="1" spans="1:12">
      <c r="A53" s="121">
        <v>8</v>
      </c>
      <c r="B53" s="121" t="s">
        <v>70</v>
      </c>
      <c r="C53" s="121"/>
      <c r="D53" s="121"/>
      <c r="E53" s="121">
        <v>371</v>
      </c>
      <c r="F53" s="121">
        <v>63</v>
      </c>
      <c r="G53" s="121">
        <v>63</v>
      </c>
      <c r="H53" s="121">
        <v>63</v>
      </c>
      <c r="I53" s="120"/>
      <c r="J53" s="119"/>
      <c r="K53" s="121">
        <v>63</v>
      </c>
      <c r="L53" s="121"/>
    </row>
    <row r="54" s="2" customFormat="1" ht="27" customHeight="1" spans="1:12">
      <c r="A54" s="121">
        <v>9</v>
      </c>
      <c r="B54" s="121" t="s">
        <v>71</v>
      </c>
      <c r="C54" s="121"/>
      <c r="D54" s="121"/>
      <c r="E54" s="121">
        <v>150</v>
      </c>
      <c r="F54" s="121">
        <v>150</v>
      </c>
      <c r="G54" s="121">
        <v>150</v>
      </c>
      <c r="H54" s="121">
        <v>150</v>
      </c>
      <c r="I54" s="120"/>
      <c r="J54" s="119"/>
      <c r="K54" s="121">
        <v>150</v>
      </c>
      <c r="L54" s="121"/>
    </row>
    <row r="55" s="2" customFormat="1" ht="27" customHeight="1" spans="1:12">
      <c r="A55" s="121">
        <v>10</v>
      </c>
      <c r="B55" s="121" t="s">
        <v>72</v>
      </c>
      <c r="C55" s="122">
        <v>100</v>
      </c>
      <c r="D55" s="122">
        <v>100</v>
      </c>
      <c r="E55" s="121">
        <v>200</v>
      </c>
      <c r="F55" s="121">
        <v>200</v>
      </c>
      <c r="G55" s="121">
        <v>200</v>
      </c>
      <c r="H55" s="121">
        <v>200</v>
      </c>
      <c r="I55" s="120"/>
      <c r="J55" s="119"/>
      <c r="K55" s="121">
        <v>200</v>
      </c>
      <c r="L55" s="121"/>
    </row>
    <row r="56" s="2" customFormat="1" ht="27" customHeight="1" spans="1:12">
      <c r="A56" s="121">
        <v>11</v>
      </c>
      <c r="B56" s="121" t="s">
        <v>73</v>
      </c>
      <c r="C56" s="122">
        <v>163</v>
      </c>
      <c r="D56" s="122">
        <v>163</v>
      </c>
      <c r="E56" s="121"/>
      <c r="F56" s="121"/>
      <c r="G56" s="121"/>
      <c r="H56" s="121"/>
      <c r="I56" s="120"/>
      <c r="J56" s="119"/>
      <c r="K56" s="121"/>
      <c r="L56" s="121"/>
    </row>
    <row r="57" s="2" customFormat="1" ht="33" customHeight="1" spans="1:12">
      <c r="A57" s="121">
        <v>12</v>
      </c>
      <c r="B57" s="121" t="s">
        <v>74</v>
      </c>
      <c r="C57" s="122">
        <v>110</v>
      </c>
      <c r="D57" s="122">
        <v>110</v>
      </c>
      <c r="E57" s="121"/>
      <c r="F57" s="121"/>
      <c r="G57" s="121"/>
      <c r="H57" s="121"/>
      <c r="I57" s="120"/>
      <c r="J57" s="119"/>
      <c r="K57" s="121"/>
      <c r="L57" s="121"/>
    </row>
    <row r="58" s="2" customFormat="1" ht="25.5" customHeight="1" spans="1:12">
      <c r="A58" s="121">
        <v>13</v>
      </c>
      <c r="B58" s="121" t="s">
        <v>75</v>
      </c>
      <c r="C58" s="122">
        <v>688.6</v>
      </c>
      <c r="D58" s="122">
        <v>188.6</v>
      </c>
      <c r="E58" s="121"/>
      <c r="F58" s="121"/>
      <c r="G58" s="121"/>
      <c r="H58" s="121"/>
      <c r="I58" s="120"/>
      <c r="J58" s="119"/>
      <c r="K58" s="121"/>
      <c r="L58" s="121"/>
    </row>
    <row r="59" s="2" customFormat="1" ht="25.5" customHeight="1" spans="1:12">
      <c r="A59" s="121">
        <v>14</v>
      </c>
      <c r="B59" s="121" t="s">
        <v>76</v>
      </c>
      <c r="C59" s="122">
        <v>275</v>
      </c>
      <c r="D59" s="122">
        <v>275</v>
      </c>
      <c r="E59" s="121"/>
      <c r="F59" s="121">
        <v>308</v>
      </c>
      <c r="G59" s="121">
        <v>308</v>
      </c>
      <c r="H59" s="121">
        <v>308</v>
      </c>
      <c r="I59" s="120"/>
      <c r="J59" s="119"/>
      <c r="K59" s="121">
        <v>308</v>
      </c>
      <c r="L59" s="121"/>
    </row>
    <row r="60" s="2" customFormat="1" ht="25.5" customHeight="1" spans="1:12">
      <c r="A60" s="121">
        <v>15</v>
      </c>
      <c r="B60" s="121" t="s">
        <v>77</v>
      </c>
      <c r="C60" s="121"/>
      <c r="D60" s="121"/>
      <c r="E60" s="121">
        <v>1200</v>
      </c>
      <c r="F60" s="121">
        <v>1200</v>
      </c>
      <c r="G60" s="121">
        <v>1200</v>
      </c>
      <c r="H60" s="121">
        <v>1200</v>
      </c>
      <c r="I60" s="120"/>
      <c r="J60" s="119"/>
      <c r="K60" s="121">
        <v>1200</v>
      </c>
      <c r="L60" s="121"/>
    </row>
    <row r="61" s="2" customFormat="1" ht="25.5" customHeight="1" spans="1:12">
      <c r="A61" s="121">
        <v>16</v>
      </c>
      <c r="B61" s="121" t="s">
        <v>78</v>
      </c>
      <c r="C61" s="121"/>
      <c r="D61" s="121"/>
      <c r="E61" s="121">
        <v>100</v>
      </c>
      <c r="F61" s="121">
        <v>100</v>
      </c>
      <c r="G61" s="121">
        <v>100</v>
      </c>
      <c r="H61" s="121">
        <v>100</v>
      </c>
      <c r="I61" s="120"/>
      <c r="J61" s="119"/>
      <c r="K61" s="121">
        <v>100</v>
      </c>
      <c r="L61" s="121"/>
    </row>
    <row r="62" s="114" customFormat="1" ht="24.75" customHeight="1" spans="1:12">
      <c r="A62" s="123" t="s">
        <v>79</v>
      </c>
      <c r="B62" s="123" t="s">
        <v>80</v>
      </c>
      <c r="C62" s="123">
        <v>1320</v>
      </c>
      <c r="D62" s="123">
        <v>1320</v>
      </c>
      <c r="E62" s="123">
        <f t="shared" ref="E62:H62" si="3">E63</f>
        <v>453.5</v>
      </c>
      <c r="F62" s="123">
        <f t="shared" si="3"/>
        <v>453.5</v>
      </c>
      <c r="G62" s="123">
        <f t="shared" si="3"/>
        <v>453.5</v>
      </c>
      <c r="H62" s="123">
        <f t="shared" si="3"/>
        <v>19.95</v>
      </c>
      <c r="I62" s="120">
        <f>G62-H62</f>
        <v>433.55</v>
      </c>
      <c r="J62" s="119">
        <v>0</v>
      </c>
      <c r="K62" s="123">
        <f>K63</f>
        <v>453.5</v>
      </c>
      <c r="L62" s="123"/>
    </row>
    <row r="63" s="2" customFormat="1" ht="20.25" customHeight="1" spans="1:12">
      <c r="A63" s="121">
        <v>1</v>
      </c>
      <c r="B63" s="121" t="s">
        <v>25</v>
      </c>
      <c r="C63" s="121">
        <v>1320</v>
      </c>
      <c r="D63" s="121">
        <v>1320</v>
      </c>
      <c r="E63" s="121">
        <v>453.5</v>
      </c>
      <c r="F63" s="121">
        <v>453.5</v>
      </c>
      <c r="G63" s="121">
        <v>453.5</v>
      </c>
      <c r="H63" s="121">
        <v>19.95</v>
      </c>
      <c r="I63" s="120">
        <f>G63-H63</f>
        <v>433.55</v>
      </c>
      <c r="J63" s="119"/>
      <c r="K63" s="121">
        <v>453.5</v>
      </c>
      <c r="L63" s="121"/>
    </row>
    <row r="64" s="2" customFormat="1" ht="20.25" customHeight="1" spans="1:12">
      <c r="A64" s="121">
        <v>2</v>
      </c>
      <c r="B64" s="121" t="s">
        <v>81</v>
      </c>
      <c r="C64" s="121"/>
      <c r="D64" s="121"/>
      <c r="E64" s="121"/>
      <c r="F64" s="121"/>
      <c r="G64" s="121"/>
      <c r="H64" s="121"/>
      <c r="I64" s="120"/>
      <c r="J64" s="119"/>
      <c r="K64" s="121"/>
      <c r="L64" s="121"/>
    </row>
    <row r="65" s="2" customFormat="1" ht="20.25" customHeight="1" spans="1:12">
      <c r="A65" s="121">
        <v>3</v>
      </c>
      <c r="B65" s="121" t="s">
        <v>82</v>
      </c>
      <c r="C65" s="121"/>
      <c r="D65" s="121"/>
      <c r="E65" s="121"/>
      <c r="F65" s="121"/>
      <c r="G65" s="121"/>
      <c r="H65" s="121"/>
      <c r="I65" s="120"/>
      <c r="J65" s="119"/>
      <c r="K65" s="121"/>
      <c r="L65" s="121"/>
    </row>
    <row r="66" s="2" customFormat="1" ht="20.25" customHeight="1" spans="1:12">
      <c r="A66" s="121">
        <v>4</v>
      </c>
      <c r="B66" s="121" t="s">
        <v>26</v>
      </c>
      <c r="C66" s="121"/>
      <c r="D66" s="121"/>
      <c r="E66" s="121"/>
      <c r="F66" s="121"/>
      <c r="G66" s="121"/>
      <c r="H66" s="121"/>
      <c r="I66" s="120"/>
      <c r="J66" s="119"/>
      <c r="K66" s="121"/>
      <c r="L66" s="121"/>
    </row>
    <row r="67" s="2" customFormat="1" ht="20.25" customHeight="1" spans="1:12">
      <c r="A67" s="121">
        <v>5</v>
      </c>
      <c r="B67" s="121" t="s">
        <v>83</v>
      </c>
      <c r="C67" s="121"/>
      <c r="D67" s="121"/>
      <c r="E67" s="121"/>
      <c r="F67" s="121"/>
      <c r="G67" s="121"/>
      <c r="H67" s="121"/>
      <c r="I67" s="120"/>
      <c r="J67" s="119"/>
      <c r="K67" s="121"/>
      <c r="L67" s="121"/>
    </row>
    <row r="68" s="2" customFormat="1" ht="20.25" customHeight="1" spans="1:12">
      <c r="A68" s="121">
        <v>6</v>
      </c>
      <c r="B68" s="121" t="s">
        <v>84</v>
      </c>
      <c r="C68" s="121"/>
      <c r="D68" s="121"/>
      <c r="E68" s="121"/>
      <c r="F68" s="121"/>
      <c r="G68" s="121"/>
      <c r="H68" s="121"/>
      <c r="I68" s="120"/>
      <c r="J68" s="119"/>
      <c r="K68" s="121"/>
      <c r="L68" s="121"/>
    </row>
    <row r="69" s="2" customFormat="1" ht="20.25" customHeight="1" spans="1:12">
      <c r="A69" s="121">
        <v>7</v>
      </c>
      <c r="B69" s="121" t="s">
        <v>71</v>
      </c>
      <c r="C69" s="121"/>
      <c r="D69" s="121"/>
      <c r="E69" s="121"/>
      <c r="F69" s="121"/>
      <c r="G69" s="121"/>
      <c r="H69" s="121"/>
      <c r="I69" s="120"/>
      <c r="J69" s="119"/>
      <c r="K69" s="121"/>
      <c r="L69" s="121"/>
    </row>
    <row r="70" s="2" customFormat="1" ht="20.25" customHeight="1" spans="1:12">
      <c r="A70" s="121">
        <v>8</v>
      </c>
      <c r="B70" s="121" t="s">
        <v>85</v>
      </c>
      <c r="C70" s="121"/>
      <c r="D70" s="121"/>
      <c r="E70" s="121"/>
      <c r="F70" s="121"/>
      <c r="G70" s="121"/>
      <c r="H70" s="121"/>
      <c r="I70" s="120"/>
      <c r="J70" s="119"/>
      <c r="K70" s="121"/>
      <c r="L70" s="121"/>
    </row>
    <row r="71" s="114" customFormat="1" ht="21.75" customHeight="1" spans="1:12">
      <c r="A71" s="123" t="s">
        <v>86</v>
      </c>
      <c r="B71" s="123" t="s">
        <v>87</v>
      </c>
      <c r="C71" s="123">
        <v>709.4</v>
      </c>
      <c r="D71" s="123">
        <v>709.4</v>
      </c>
      <c r="E71" s="123">
        <f t="shared" ref="E71:H71" si="4">SUM(E72:E77)</f>
        <v>727.8</v>
      </c>
      <c r="F71" s="123">
        <f t="shared" si="4"/>
        <v>727.8</v>
      </c>
      <c r="G71" s="123">
        <f t="shared" si="4"/>
        <v>727.8</v>
      </c>
      <c r="H71" s="123">
        <f t="shared" si="4"/>
        <v>19.95</v>
      </c>
      <c r="I71" s="120">
        <f>G71-H71</f>
        <v>707.85</v>
      </c>
      <c r="J71" s="119">
        <v>0</v>
      </c>
      <c r="K71" s="123">
        <f>SUM(K72:K77)</f>
        <v>727.8</v>
      </c>
      <c r="L71" s="123"/>
    </row>
    <row r="72" s="2" customFormat="1" ht="21.75" customHeight="1" spans="1:12">
      <c r="A72" s="121">
        <v>1</v>
      </c>
      <c r="B72" s="121" t="s">
        <v>25</v>
      </c>
      <c r="C72" s="121">
        <v>709.4</v>
      </c>
      <c r="D72" s="121">
        <v>709.4</v>
      </c>
      <c r="E72" s="121">
        <v>727.8</v>
      </c>
      <c r="F72" s="121">
        <v>727.8</v>
      </c>
      <c r="G72" s="121">
        <v>727.8</v>
      </c>
      <c r="H72" s="121">
        <v>19.95</v>
      </c>
      <c r="I72" s="120">
        <f>G72-H72</f>
        <v>707.85</v>
      </c>
      <c r="J72" s="119"/>
      <c r="K72" s="121">
        <v>727.8</v>
      </c>
      <c r="L72" s="121"/>
    </row>
    <row r="73" s="2" customFormat="1" ht="21.75" customHeight="1" spans="1:12">
      <c r="A73" s="121">
        <v>2</v>
      </c>
      <c r="B73" s="121" t="s">
        <v>81</v>
      </c>
      <c r="C73" s="121"/>
      <c r="D73" s="121"/>
      <c r="E73" s="121"/>
      <c r="F73" s="121"/>
      <c r="G73" s="121"/>
      <c r="H73" s="121"/>
      <c r="I73" s="120"/>
      <c r="J73" s="119"/>
      <c r="K73" s="121"/>
      <c r="L73" s="121"/>
    </row>
    <row r="74" s="2" customFormat="1" ht="21.75" customHeight="1" spans="1:12">
      <c r="A74" s="121">
        <v>3</v>
      </c>
      <c r="B74" s="121" t="s">
        <v>82</v>
      </c>
      <c r="C74" s="121"/>
      <c r="D74" s="121"/>
      <c r="E74" s="121"/>
      <c r="F74" s="121"/>
      <c r="G74" s="121"/>
      <c r="H74" s="121"/>
      <c r="I74" s="120"/>
      <c r="J74" s="119"/>
      <c r="K74" s="121"/>
      <c r="L74" s="121"/>
    </row>
    <row r="75" s="2" customFormat="1" ht="21.75" customHeight="1" spans="1:12">
      <c r="A75" s="121">
        <v>4</v>
      </c>
      <c r="B75" s="121" t="s">
        <v>26</v>
      </c>
      <c r="C75" s="121"/>
      <c r="D75" s="121"/>
      <c r="E75" s="121"/>
      <c r="F75" s="121"/>
      <c r="G75" s="121"/>
      <c r="H75" s="121"/>
      <c r="I75" s="120"/>
      <c r="J75" s="119"/>
      <c r="K75" s="121"/>
      <c r="L75" s="121"/>
    </row>
    <row r="76" s="2" customFormat="1" ht="21.75" customHeight="1" spans="1:12">
      <c r="A76" s="121">
        <v>5</v>
      </c>
      <c r="B76" s="121" t="s">
        <v>83</v>
      </c>
      <c r="C76" s="121"/>
      <c r="D76" s="121"/>
      <c r="E76" s="121"/>
      <c r="F76" s="121"/>
      <c r="G76" s="121"/>
      <c r="H76" s="121"/>
      <c r="I76" s="120"/>
      <c r="J76" s="119"/>
      <c r="K76" s="121"/>
      <c r="L76" s="121"/>
    </row>
    <row r="77" s="2" customFormat="1" ht="21.75" customHeight="1" spans="1:12">
      <c r="A77" s="121">
        <v>6</v>
      </c>
      <c r="B77" s="121" t="s">
        <v>75</v>
      </c>
      <c r="C77" s="121"/>
      <c r="D77" s="121"/>
      <c r="E77" s="121"/>
      <c r="F77" s="121"/>
      <c r="G77" s="121"/>
      <c r="H77" s="121"/>
      <c r="I77" s="120"/>
      <c r="J77" s="119"/>
      <c r="K77" s="121"/>
      <c r="L77" s="121"/>
    </row>
    <row r="78" s="114" customFormat="1" ht="28.5" customHeight="1" spans="1:12">
      <c r="A78" s="123" t="s">
        <v>88</v>
      </c>
      <c r="B78" s="123" t="s">
        <v>89</v>
      </c>
      <c r="C78" s="123">
        <f>C71+C62+C45+C7</f>
        <v>33473.41</v>
      </c>
      <c r="D78" s="123">
        <f>D71+D62+D45+D7</f>
        <v>30597.19</v>
      </c>
      <c r="E78" s="123">
        <f t="shared" ref="E78:H78" si="5">E7+E45+E62+E71</f>
        <v>50520.14</v>
      </c>
      <c r="F78" s="123">
        <f t="shared" si="5"/>
        <v>38426.1</v>
      </c>
      <c r="G78" s="123">
        <f t="shared" si="5"/>
        <v>38426.1</v>
      </c>
      <c r="H78" s="123">
        <f t="shared" si="5"/>
        <v>29185.9</v>
      </c>
      <c r="I78" s="120">
        <f>G78-H78</f>
        <v>9240.2</v>
      </c>
      <c r="J78" s="119">
        <v>0</v>
      </c>
      <c r="K78" s="123">
        <f>K7+K45+K62+K71</f>
        <v>38426.1</v>
      </c>
      <c r="L78" s="123"/>
    </row>
    <row r="79" s="2" customFormat="1" ht="33.75" customHeight="1" spans="1:12">
      <c r="A79" s="121">
        <v>1</v>
      </c>
      <c r="B79" s="121" t="s">
        <v>90</v>
      </c>
      <c r="C79" s="121"/>
      <c r="D79" s="121"/>
      <c r="E79" s="121"/>
      <c r="F79" s="121"/>
      <c r="G79" s="121"/>
      <c r="H79" s="121"/>
      <c r="I79" s="120"/>
      <c r="J79" s="119"/>
      <c r="K79" s="121"/>
      <c r="L79" s="121"/>
    </row>
    <row r="80" s="2" customFormat="1" ht="33.75" customHeight="1" spans="1:12">
      <c r="A80" s="121">
        <v>2</v>
      </c>
      <c r="B80" s="121" t="s">
        <v>91</v>
      </c>
      <c r="C80" s="121"/>
      <c r="D80" s="121"/>
      <c r="E80" s="121"/>
      <c r="F80" s="121"/>
      <c r="G80" s="121"/>
      <c r="H80" s="121"/>
      <c r="I80" s="120"/>
      <c r="J80" s="119"/>
      <c r="K80" s="121"/>
      <c r="L80" s="121"/>
    </row>
    <row r="81" s="2" customFormat="1" spans="1:12">
      <c r="A81" s="124"/>
      <c r="B81" s="124"/>
      <c r="C81" s="124"/>
      <c r="D81" s="124"/>
      <c r="E81" s="124"/>
      <c r="F81" s="124"/>
      <c r="G81" s="124"/>
      <c r="H81" s="115"/>
      <c r="I81" s="115"/>
      <c r="J81" s="116"/>
      <c r="K81" s="115"/>
      <c r="L81" s="124"/>
    </row>
    <row r="82" s="2" customFormat="1" ht="20.25" customHeight="1" spans="1:12">
      <c r="A82" s="124" t="s">
        <v>92</v>
      </c>
      <c r="B82" s="124"/>
      <c r="C82" s="124"/>
      <c r="D82" s="124"/>
      <c r="E82" s="124"/>
      <c r="F82" s="124"/>
      <c r="G82" s="124"/>
      <c r="H82" s="115"/>
      <c r="I82" s="115"/>
      <c r="J82" s="116"/>
      <c r="K82" s="115"/>
      <c r="L82" s="124"/>
    </row>
    <row r="83" s="2" customFormat="1" ht="19.5" customHeight="1" spans="1:12">
      <c r="A83" s="124" t="s">
        <v>93</v>
      </c>
      <c r="B83" s="124"/>
      <c r="C83" s="124"/>
      <c r="D83" s="124"/>
      <c r="E83" s="124"/>
      <c r="F83" s="124"/>
      <c r="G83" s="124"/>
      <c r="H83" s="115"/>
      <c r="I83" s="115"/>
      <c r="J83" s="116"/>
      <c r="K83" s="115"/>
      <c r="L83" s="124"/>
    </row>
    <row r="84" s="2" customFormat="1" ht="19.5" customHeight="1" spans="1:12">
      <c r="A84" s="124" t="s">
        <v>94</v>
      </c>
      <c r="B84" s="124"/>
      <c r="C84" s="124"/>
      <c r="D84" s="124"/>
      <c r="E84" s="124"/>
      <c r="F84" s="124"/>
      <c r="G84" s="124"/>
      <c r="H84" s="115"/>
      <c r="I84" s="115"/>
      <c r="J84" s="116"/>
      <c r="K84" s="115"/>
      <c r="L84" s="124"/>
    </row>
    <row r="85" s="2" customFormat="1" ht="19.5" customHeight="1" spans="1:12">
      <c r="A85" s="124" t="s">
        <v>95</v>
      </c>
      <c r="B85" s="124"/>
      <c r="C85" s="124"/>
      <c r="D85" s="124"/>
      <c r="E85" s="124"/>
      <c r="F85" s="124"/>
      <c r="G85" s="124"/>
      <c r="H85" s="115"/>
      <c r="I85" s="115"/>
      <c r="J85" s="116"/>
      <c r="K85" s="115"/>
      <c r="L85" s="124"/>
    </row>
    <row r="86" s="2" customFormat="1" ht="19.5" customHeight="1" spans="1:12">
      <c r="A86" s="124" t="s">
        <v>96</v>
      </c>
      <c r="B86" s="124"/>
      <c r="C86" s="124"/>
      <c r="D86" s="124"/>
      <c r="E86" s="124"/>
      <c r="F86" s="124"/>
      <c r="G86" s="124"/>
      <c r="H86" s="115"/>
      <c r="I86" s="115"/>
      <c r="J86" s="116"/>
      <c r="K86" s="115"/>
      <c r="L86" s="124"/>
    </row>
    <row r="87" s="2" customFormat="1" ht="19.5" customHeight="1" spans="1:12">
      <c r="A87" s="124" t="s">
        <v>97</v>
      </c>
      <c r="B87" s="124"/>
      <c r="C87" s="124"/>
      <c r="D87" s="124"/>
      <c r="E87" s="124"/>
      <c r="F87" s="124"/>
      <c r="G87" s="124"/>
      <c r="H87" s="115"/>
      <c r="I87" s="115"/>
      <c r="J87" s="116"/>
      <c r="K87" s="115"/>
      <c r="L87" s="124"/>
    </row>
  </sheetData>
  <mergeCells count="15">
    <mergeCell ref="A1:B1"/>
    <mergeCell ref="A2:L2"/>
    <mergeCell ref="A3:D3"/>
    <mergeCell ref="G3:L3"/>
    <mergeCell ref="C4:D4"/>
    <mergeCell ref="E4:G4"/>
    <mergeCell ref="H4:K4"/>
    <mergeCell ref="A82:L82"/>
    <mergeCell ref="A83:L83"/>
    <mergeCell ref="A84:L84"/>
    <mergeCell ref="A85:L85"/>
    <mergeCell ref="A86:L86"/>
    <mergeCell ref="A87:L87"/>
    <mergeCell ref="A4:A5"/>
    <mergeCell ref="L4:L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1"/>
  <sheetViews>
    <sheetView tabSelected="1" zoomScale="40" zoomScaleNormal="40" workbookViewId="0">
      <pane ySplit="5" topLeftCell="A51" activePane="bottomLeft" state="frozen"/>
      <selection/>
      <selection pane="bottomLeft" activeCell="F58" sqref="F58"/>
    </sheetView>
  </sheetViews>
  <sheetFormatPr defaultColWidth="9" defaultRowHeight="13.5"/>
  <cols>
    <col min="1" max="2" width="9" style="29"/>
    <col min="3" max="3" width="72.125" style="29" customWidth="1"/>
    <col min="4" max="4" width="22.5" style="29" customWidth="1"/>
    <col min="5" max="5" width="75.625" style="29" customWidth="1"/>
    <col min="6" max="6" width="18" style="29" customWidth="1"/>
    <col min="7" max="7" width="9" style="29"/>
    <col min="8" max="8" width="18" style="29" customWidth="1"/>
    <col min="9" max="9" width="34.75" style="29" customWidth="1"/>
    <col min="10" max="10" width="33.75" style="30" customWidth="1"/>
    <col min="11" max="11" width="20.875" style="30" customWidth="1"/>
    <col min="12" max="12" width="25" style="30" customWidth="1"/>
    <col min="13" max="13" width="20.25" style="30" customWidth="1"/>
    <col min="14" max="14" width="10.875" style="29" customWidth="1"/>
    <col min="15" max="15" width="11.375" style="29"/>
    <col min="16" max="16" width="9" style="29"/>
    <col min="17" max="17" width="12.5" style="29" customWidth="1"/>
    <col min="18" max="18" width="14.375" style="29"/>
    <col min="19" max="19" width="14.5" style="29"/>
    <col min="20" max="23" width="21.875" style="29" customWidth="1"/>
    <col min="24" max="24" width="28.375" style="29" customWidth="1"/>
    <col min="25" max="16384" width="9" style="31"/>
  </cols>
  <sheetData>
    <row r="1" s="18" customFormat="1" ht="18" customHeight="1" spans="1:23">
      <c r="A1" s="32" t="s">
        <v>98</v>
      </c>
      <c r="B1" s="32"/>
      <c r="C1" s="32"/>
      <c r="D1" s="32"/>
      <c r="E1" s="32"/>
      <c r="F1" s="32"/>
      <c r="G1" s="33"/>
      <c r="H1" s="32"/>
      <c r="I1" s="32"/>
      <c r="J1" s="32"/>
      <c r="K1" s="32"/>
      <c r="L1" s="32"/>
      <c r="M1" s="32"/>
      <c r="N1" s="32"/>
      <c r="O1" s="32"/>
      <c r="P1" s="32"/>
      <c r="Q1" s="32"/>
      <c r="R1" s="32"/>
      <c r="S1" s="32"/>
      <c r="T1" s="32"/>
      <c r="U1" s="32"/>
      <c r="V1" s="32"/>
      <c r="W1" s="32"/>
    </row>
    <row r="2" s="19" customFormat="1" ht="63" customHeight="1" spans="1:23">
      <c r="A2" s="34" t="s">
        <v>99</v>
      </c>
      <c r="B2" s="34"/>
      <c r="C2" s="34"/>
      <c r="D2" s="34"/>
      <c r="E2" s="34"/>
      <c r="F2" s="34"/>
      <c r="G2" s="34"/>
      <c r="H2" s="34"/>
      <c r="I2" s="34"/>
      <c r="J2" s="34"/>
      <c r="K2" s="34"/>
      <c r="L2" s="34"/>
      <c r="M2" s="34"/>
      <c r="N2" s="34"/>
      <c r="O2" s="34"/>
      <c r="P2" s="34"/>
      <c r="Q2" s="34"/>
      <c r="R2" s="34"/>
      <c r="S2" s="34"/>
      <c r="T2" s="34"/>
      <c r="U2" s="34"/>
      <c r="V2" s="34"/>
      <c r="W2" s="34"/>
    </row>
    <row r="3" s="20" customFormat="1" ht="57.95" customHeight="1" spans="1:23">
      <c r="A3" s="35" t="s">
        <v>100</v>
      </c>
      <c r="B3" s="35"/>
      <c r="C3" s="35"/>
      <c r="D3" s="35"/>
      <c r="E3" s="35"/>
      <c r="F3" s="35"/>
      <c r="G3" s="35"/>
      <c r="H3" s="35"/>
      <c r="I3" s="35"/>
      <c r="J3" s="35"/>
      <c r="K3" s="35"/>
      <c r="L3" s="35"/>
      <c r="M3" s="35"/>
      <c r="N3" s="35"/>
      <c r="O3" s="35"/>
      <c r="P3" s="35"/>
      <c r="Q3" s="35"/>
      <c r="R3" s="35"/>
      <c r="S3" s="35"/>
      <c r="T3" s="35"/>
      <c r="U3" s="35"/>
      <c r="V3" s="35"/>
      <c r="W3" s="35"/>
    </row>
    <row r="4" s="21" customFormat="1" ht="83.1" customHeight="1" spans="1:24">
      <c r="A4" s="36" t="s">
        <v>4</v>
      </c>
      <c r="B4" s="36" t="s">
        <v>101</v>
      </c>
      <c r="C4" s="36" t="s">
        <v>102</v>
      </c>
      <c r="D4" s="36" t="s">
        <v>103</v>
      </c>
      <c r="E4" s="36" t="s">
        <v>104</v>
      </c>
      <c r="F4" s="36" t="s">
        <v>105</v>
      </c>
      <c r="G4" s="36" t="s">
        <v>106</v>
      </c>
      <c r="H4" s="36" t="s">
        <v>107</v>
      </c>
      <c r="I4" s="36" t="s">
        <v>108</v>
      </c>
      <c r="J4" s="87"/>
      <c r="K4" s="88" t="s">
        <v>109</v>
      </c>
      <c r="L4" s="89"/>
      <c r="M4" s="89"/>
      <c r="N4" s="90"/>
      <c r="O4" s="90"/>
      <c r="P4" s="90"/>
      <c r="Q4" s="90"/>
      <c r="R4" s="36" t="s">
        <v>110</v>
      </c>
      <c r="S4" s="36" t="s">
        <v>111</v>
      </c>
      <c r="T4" s="36" t="s">
        <v>112</v>
      </c>
      <c r="U4" s="36" t="s">
        <v>113</v>
      </c>
      <c r="V4" s="36"/>
      <c r="W4" s="36"/>
      <c r="X4" s="98" t="s">
        <v>9</v>
      </c>
    </row>
    <row r="5" s="21" customFormat="1" ht="113.1" customHeight="1" spans="1:24">
      <c r="A5" s="36"/>
      <c r="B5" s="36"/>
      <c r="C5" s="36"/>
      <c r="D5" s="36"/>
      <c r="E5" s="36"/>
      <c r="F5" s="36"/>
      <c r="G5" s="36"/>
      <c r="H5" s="36"/>
      <c r="I5" s="36" t="s">
        <v>114</v>
      </c>
      <c r="J5" s="87" t="s">
        <v>115</v>
      </c>
      <c r="K5" s="87" t="s">
        <v>116</v>
      </c>
      <c r="L5" s="91" t="s">
        <v>117</v>
      </c>
      <c r="M5" s="91" t="s">
        <v>118</v>
      </c>
      <c r="N5" s="74" t="s">
        <v>119</v>
      </c>
      <c r="O5" s="36" t="s">
        <v>120</v>
      </c>
      <c r="P5" s="36" t="s">
        <v>121</v>
      </c>
      <c r="Q5" s="36" t="s">
        <v>122</v>
      </c>
      <c r="R5" s="36"/>
      <c r="S5" s="36"/>
      <c r="T5" s="36"/>
      <c r="U5" s="36" t="s">
        <v>123</v>
      </c>
      <c r="V5" s="36" t="s">
        <v>124</v>
      </c>
      <c r="W5" s="36" t="s">
        <v>124</v>
      </c>
      <c r="X5" s="107"/>
    </row>
    <row r="6" s="22" customFormat="1" ht="113.1" customHeight="1" spans="1:24">
      <c r="A6" s="37" t="s">
        <v>125</v>
      </c>
      <c r="B6" s="38"/>
      <c r="C6" s="36">
        <v>1</v>
      </c>
      <c r="D6" s="36">
        <v>2</v>
      </c>
      <c r="E6" s="36">
        <v>3</v>
      </c>
      <c r="F6" s="36">
        <v>4</v>
      </c>
      <c r="G6" s="36">
        <v>5</v>
      </c>
      <c r="H6" s="36">
        <v>6</v>
      </c>
      <c r="I6" s="36">
        <v>7</v>
      </c>
      <c r="J6" s="36">
        <v>8</v>
      </c>
      <c r="K6" s="36">
        <v>9</v>
      </c>
      <c r="L6" s="36">
        <v>10</v>
      </c>
      <c r="M6" s="36">
        <v>11</v>
      </c>
      <c r="N6" s="36">
        <v>12</v>
      </c>
      <c r="O6" s="36">
        <v>13</v>
      </c>
      <c r="P6" s="36">
        <v>14</v>
      </c>
      <c r="Q6" s="36">
        <v>15</v>
      </c>
      <c r="R6" s="36">
        <v>16</v>
      </c>
      <c r="S6" s="36">
        <v>17</v>
      </c>
      <c r="T6" s="36">
        <v>18</v>
      </c>
      <c r="U6" s="36">
        <v>19</v>
      </c>
      <c r="V6" s="36">
        <v>20</v>
      </c>
      <c r="W6" s="36">
        <v>21</v>
      </c>
      <c r="X6" s="36">
        <v>23</v>
      </c>
    </row>
    <row r="7" s="23" customFormat="1" ht="83.1" customHeight="1" spans="1:24">
      <c r="A7" s="39" t="s">
        <v>126</v>
      </c>
      <c r="B7" s="39"/>
      <c r="C7" s="39"/>
      <c r="D7" s="39"/>
      <c r="E7" s="39"/>
      <c r="F7" s="40"/>
      <c r="G7" s="40"/>
      <c r="H7" s="40"/>
      <c r="I7" s="40"/>
      <c r="J7" s="92">
        <f t="shared" ref="J7:W7" si="0">J8+J30+J60+J67+J69</f>
        <v>38426.1</v>
      </c>
      <c r="K7" s="92">
        <f t="shared" si="0"/>
        <v>41426.1</v>
      </c>
      <c r="L7" s="92">
        <f t="shared" ref="L7:Q7" si="1">L8+L30+L60+L67+L69</f>
        <v>29568.8</v>
      </c>
      <c r="M7" s="92">
        <f t="shared" si="1"/>
        <v>7676</v>
      </c>
      <c r="N7" s="92">
        <f t="shared" si="1"/>
        <v>453.5</v>
      </c>
      <c r="O7" s="92">
        <f t="shared" si="1"/>
        <v>727.8</v>
      </c>
      <c r="P7" s="92">
        <f t="shared" si="1"/>
        <v>0</v>
      </c>
      <c r="Q7" s="92">
        <f t="shared" si="1"/>
        <v>3000</v>
      </c>
      <c r="R7" s="92">
        <f t="shared" si="0"/>
        <v>1475.8903</v>
      </c>
      <c r="S7" s="92">
        <f t="shared" si="0"/>
        <v>44035</v>
      </c>
      <c r="T7" s="92">
        <f t="shared" si="0"/>
        <v>221194</v>
      </c>
      <c r="U7" s="92">
        <f t="shared" si="0"/>
        <v>19526</v>
      </c>
      <c r="V7" s="92">
        <f t="shared" si="0"/>
        <v>93479</v>
      </c>
      <c r="W7" s="92">
        <f t="shared" si="0"/>
        <v>93526</v>
      </c>
      <c r="X7" s="40"/>
    </row>
    <row r="8" s="23" customFormat="1" ht="83.1" customHeight="1" spans="1:24">
      <c r="A8" s="41" t="s">
        <v>23</v>
      </c>
      <c r="B8" s="42"/>
      <c r="C8" s="43" t="s">
        <v>127</v>
      </c>
      <c r="D8" s="43"/>
      <c r="E8" s="43"/>
      <c r="F8" s="40"/>
      <c r="G8" s="40"/>
      <c r="H8" s="40"/>
      <c r="I8" s="40"/>
      <c r="J8" s="92">
        <f t="shared" ref="J8:Q8" si="2">J9+J13+J18+J22+J26</f>
        <v>17176.49</v>
      </c>
      <c r="K8" s="92">
        <f t="shared" si="2"/>
        <v>20176.49</v>
      </c>
      <c r="L8" s="92">
        <f t="shared" si="2"/>
        <v>17176.49</v>
      </c>
      <c r="M8" s="92">
        <f t="shared" si="2"/>
        <v>0</v>
      </c>
      <c r="N8" s="40">
        <f t="shared" si="2"/>
        <v>0</v>
      </c>
      <c r="O8" s="40">
        <f t="shared" si="2"/>
        <v>0</v>
      </c>
      <c r="P8" s="40">
        <f t="shared" si="2"/>
        <v>0</v>
      </c>
      <c r="Q8" s="40">
        <f t="shared" si="2"/>
        <v>3000</v>
      </c>
      <c r="R8" s="40">
        <f t="shared" ref="R8:W8" si="3">R9+R13+R18+R22+R26</f>
        <v>1475.8903</v>
      </c>
      <c r="S8" s="40">
        <f t="shared" si="3"/>
        <v>1658</v>
      </c>
      <c r="T8" s="40">
        <f t="shared" si="3"/>
        <v>1676</v>
      </c>
      <c r="U8" s="40">
        <f t="shared" si="3"/>
        <v>1658</v>
      </c>
      <c r="V8" s="40">
        <f t="shared" si="3"/>
        <v>1676</v>
      </c>
      <c r="W8" s="40">
        <f t="shared" si="3"/>
        <v>1690</v>
      </c>
      <c r="X8" s="40"/>
    </row>
    <row r="9" s="23" customFormat="1" ht="83.1" customHeight="1" spans="1:24">
      <c r="A9" s="41" t="s">
        <v>128</v>
      </c>
      <c r="B9" s="42"/>
      <c r="C9" s="44"/>
      <c r="D9" s="45">
        <v>3</v>
      </c>
      <c r="E9" s="45"/>
      <c r="F9" s="45"/>
      <c r="G9" s="45"/>
      <c r="H9" s="46"/>
      <c r="I9" s="45"/>
      <c r="J9" s="93">
        <f t="shared" ref="J9:Q9" si="4">SUM(J10:J12)</f>
        <v>5805.75</v>
      </c>
      <c r="K9" s="93">
        <f t="shared" si="4"/>
        <v>5805.75</v>
      </c>
      <c r="L9" s="93">
        <f t="shared" si="4"/>
        <v>5805.75</v>
      </c>
      <c r="M9" s="93">
        <f t="shared" si="4"/>
        <v>0</v>
      </c>
      <c r="N9" s="45">
        <f t="shared" si="4"/>
        <v>0</v>
      </c>
      <c r="O9" s="45">
        <f t="shared" si="4"/>
        <v>0</v>
      </c>
      <c r="P9" s="45">
        <f t="shared" si="4"/>
        <v>0</v>
      </c>
      <c r="Q9" s="45">
        <f t="shared" si="4"/>
        <v>0</v>
      </c>
      <c r="R9" s="45">
        <f t="shared" ref="R9:W9" si="5">SUM(R10:R12)</f>
        <v>551.84</v>
      </c>
      <c r="S9" s="45">
        <f t="shared" si="5"/>
        <v>532</v>
      </c>
      <c r="T9" s="45">
        <f t="shared" si="5"/>
        <v>532</v>
      </c>
      <c r="U9" s="45">
        <f t="shared" si="5"/>
        <v>532</v>
      </c>
      <c r="V9" s="45">
        <f t="shared" si="5"/>
        <v>532</v>
      </c>
      <c r="W9" s="45">
        <f t="shared" si="5"/>
        <v>535</v>
      </c>
      <c r="X9" s="40"/>
    </row>
    <row r="10" s="23" customFormat="1" ht="121.5" spans="1:24">
      <c r="A10" s="47">
        <v>1</v>
      </c>
      <c r="B10" s="48" t="s">
        <v>129</v>
      </c>
      <c r="C10" s="48" t="s">
        <v>130</v>
      </c>
      <c r="D10" s="48" t="s">
        <v>131</v>
      </c>
      <c r="E10" s="48" t="s">
        <v>132</v>
      </c>
      <c r="F10" s="48" t="s">
        <v>133</v>
      </c>
      <c r="G10" s="48" t="s">
        <v>134</v>
      </c>
      <c r="H10" s="49" t="s">
        <v>135</v>
      </c>
      <c r="I10" s="51" t="s">
        <v>136</v>
      </c>
      <c r="J10" s="94">
        <v>775.75</v>
      </c>
      <c r="K10" s="94">
        <v>775.75</v>
      </c>
      <c r="L10" s="94">
        <v>775.75</v>
      </c>
      <c r="M10" s="92"/>
      <c r="N10" s="40"/>
      <c r="O10" s="40"/>
      <c r="P10" s="40"/>
      <c r="Q10" s="40"/>
      <c r="R10" s="51">
        <v>73.69</v>
      </c>
      <c r="S10" s="48">
        <v>280</v>
      </c>
      <c r="T10" s="48">
        <v>280</v>
      </c>
      <c r="U10" s="51">
        <v>280</v>
      </c>
      <c r="V10" s="51">
        <v>280</v>
      </c>
      <c r="W10" s="51">
        <v>281</v>
      </c>
      <c r="X10" s="48" t="s">
        <v>137</v>
      </c>
    </row>
    <row r="11" s="23" customFormat="1" ht="121.5" spans="1:24">
      <c r="A11" s="50">
        <v>2</v>
      </c>
      <c r="B11" s="51" t="s">
        <v>138</v>
      </c>
      <c r="C11" s="52" t="s">
        <v>139</v>
      </c>
      <c r="D11" s="53" t="s">
        <v>140</v>
      </c>
      <c r="E11" s="54" t="s">
        <v>141</v>
      </c>
      <c r="F11" s="53" t="s">
        <v>133</v>
      </c>
      <c r="G11" s="53" t="s">
        <v>134</v>
      </c>
      <c r="H11" s="55" t="s">
        <v>142</v>
      </c>
      <c r="I11" s="51" t="s">
        <v>143</v>
      </c>
      <c r="J11" s="95">
        <v>30</v>
      </c>
      <c r="K11" s="95">
        <v>30</v>
      </c>
      <c r="L11" s="95">
        <v>30</v>
      </c>
      <c r="M11" s="92"/>
      <c r="N11" s="40"/>
      <c r="O11" s="40"/>
      <c r="P11" s="40"/>
      <c r="Q11" s="40"/>
      <c r="R11" s="95">
        <v>3.15</v>
      </c>
      <c r="S11" s="52">
        <v>2</v>
      </c>
      <c r="T11" s="53">
        <v>2</v>
      </c>
      <c r="U11" s="52">
        <v>2</v>
      </c>
      <c r="V11" s="52">
        <v>2</v>
      </c>
      <c r="W11" s="52">
        <v>3</v>
      </c>
      <c r="X11" s="53" t="s">
        <v>144</v>
      </c>
    </row>
    <row r="12" s="23" customFormat="1" ht="121.5" spans="1:24">
      <c r="A12" s="50">
        <v>3</v>
      </c>
      <c r="B12" s="51" t="s">
        <v>138</v>
      </c>
      <c r="C12" s="52" t="s">
        <v>145</v>
      </c>
      <c r="D12" s="53" t="s">
        <v>146</v>
      </c>
      <c r="E12" s="54" t="s">
        <v>147</v>
      </c>
      <c r="F12" s="53" t="s">
        <v>148</v>
      </c>
      <c r="G12" s="53" t="s">
        <v>149</v>
      </c>
      <c r="H12" s="55" t="s">
        <v>150</v>
      </c>
      <c r="I12" s="51" t="s">
        <v>151</v>
      </c>
      <c r="J12" s="95">
        <v>5000</v>
      </c>
      <c r="K12" s="95">
        <v>5000</v>
      </c>
      <c r="L12" s="95">
        <v>5000</v>
      </c>
      <c r="M12" s="92"/>
      <c r="N12" s="40"/>
      <c r="O12" s="40"/>
      <c r="P12" s="40"/>
      <c r="Q12" s="40"/>
      <c r="R12" s="95">
        <v>475</v>
      </c>
      <c r="S12" s="52">
        <v>250</v>
      </c>
      <c r="T12" s="53">
        <v>250</v>
      </c>
      <c r="U12" s="52">
        <v>250</v>
      </c>
      <c r="V12" s="52">
        <v>250</v>
      </c>
      <c r="W12" s="52">
        <v>251</v>
      </c>
      <c r="X12" s="53" t="s">
        <v>152</v>
      </c>
    </row>
    <row r="13" s="23" customFormat="1" ht="63" customHeight="1" spans="1:24">
      <c r="A13" s="41" t="s">
        <v>153</v>
      </c>
      <c r="B13" s="42"/>
      <c r="C13" s="44"/>
      <c r="D13" s="45">
        <v>4</v>
      </c>
      <c r="E13" s="54"/>
      <c r="F13" s="45"/>
      <c r="G13" s="45"/>
      <c r="H13" s="46"/>
      <c r="I13" s="45"/>
      <c r="J13" s="93">
        <f>SUM(J14:J17)</f>
        <v>3558.28</v>
      </c>
      <c r="K13" s="93">
        <f t="shared" ref="J13:Q13" si="6">SUM(K14:K17)</f>
        <v>3558.28</v>
      </c>
      <c r="L13" s="93">
        <f t="shared" si="6"/>
        <v>3558.28</v>
      </c>
      <c r="M13" s="93">
        <f t="shared" si="6"/>
        <v>0</v>
      </c>
      <c r="N13" s="45">
        <f t="shared" si="6"/>
        <v>0</v>
      </c>
      <c r="O13" s="45">
        <f t="shared" si="6"/>
        <v>0</v>
      </c>
      <c r="P13" s="45">
        <f t="shared" si="6"/>
        <v>0</v>
      </c>
      <c r="Q13" s="45">
        <f t="shared" si="6"/>
        <v>0</v>
      </c>
      <c r="R13" s="45">
        <f t="shared" ref="R13:W13" si="7">SUM(R14:R17)</f>
        <v>338.0366</v>
      </c>
      <c r="S13" s="45">
        <f t="shared" si="7"/>
        <v>432</v>
      </c>
      <c r="T13" s="45">
        <f t="shared" si="7"/>
        <v>432</v>
      </c>
      <c r="U13" s="45">
        <f t="shared" si="7"/>
        <v>432</v>
      </c>
      <c r="V13" s="45">
        <f t="shared" si="7"/>
        <v>432</v>
      </c>
      <c r="W13" s="45">
        <f t="shared" si="7"/>
        <v>436</v>
      </c>
      <c r="X13" s="45"/>
    </row>
    <row r="14" s="23" customFormat="1" ht="162" spans="1:24">
      <c r="A14" s="50">
        <v>1</v>
      </c>
      <c r="B14" s="51" t="s">
        <v>138</v>
      </c>
      <c r="C14" s="52" t="s">
        <v>154</v>
      </c>
      <c r="D14" s="53" t="s">
        <v>155</v>
      </c>
      <c r="E14" s="54" t="s">
        <v>156</v>
      </c>
      <c r="F14" s="52" t="s">
        <v>133</v>
      </c>
      <c r="G14" s="53" t="s">
        <v>134</v>
      </c>
      <c r="H14" s="55" t="s">
        <v>157</v>
      </c>
      <c r="I14" s="51" t="s">
        <v>158</v>
      </c>
      <c r="J14" s="95">
        <v>842.28</v>
      </c>
      <c r="K14" s="95">
        <v>842.28</v>
      </c>
      <c r="L14" s="95">
        <v>842.28</v>
      </c>
      <c r="M14" s="92"/>
      <c r="N14" s="40"/>
      <c r="O14" s="40"/>
      <c r="P14" s="40"/>
      <c r="Q14" s="40"/>
      <c r="R14" s="95">
        <v>80.0166</v>
      </c>
      <c r="S14" s="52">
        <v>200</v>
      </c>
      <c r="T14" s="53">
        <v>200</v>
      </c>
      <c r="U14" s="52">
        <v>200</v>
      </c>
      <c r="V14" s="52">
        <v>200</v>
      </c>
      <c r="W14" s="52">
        <v>201</v>
      </c>
      <c r="X14" s="53" t="s">
        <v>159</v>
      </c>
    </row>
    <row r="15" s="23" customFormat="1" ht="121.5" spans="1:24">
      <c r="A15" s="50">
        <v>2</v>
      </c>
      <c r="B15" s="51" t="s">
        <v>138</v>
      </c>
      <c r="C15" s="52" t="s">
        <v>160</v>
      </c>
      <c r="D15" s="53" t="s">
        <v>161</v>
      </c>
      <c r="E15" s="54" t="s">
        <v>162</v>
      </c>
      <c r="F15" s="53" t="s">
        <v>133</v>
      </c>
      <c r="G15" s="53" t="s">
        <v>134</v>
      </c>
      <c r="H15" s="55" t="s">
        <v>150</v>
      </c>
      <c r="I15" s="51" t="s">
        <v>163</v>
      </c>
      <c r="J15" s="95">
        <v>2000</v>
      </c>
      <c r="K15" s="95">
        <v>2000</v>
      </c>
      <c r="L15" s="95">
        <v>2000</v>
      </c>
      <c r="M15" s="92"/>
      <c r="N15" s="40"/>
      <c r="O15" s="40"/>
      <c r="P15" s="40"/>
      <c r="Q15" s="40"/>
      <c r="R15" s="95">
        <v>190</v>
      </c>
      <c r="S15" s="52">
        <v>112</v>
      </c>
      <c r="T15" s="53">
        <v>112</v>
      </c>
      <c r="U15" s="52">
        <v>112</v>
      </c>
      <c r="V15" s="52">
        <v>112</v>
      </c>
      <c r="W15" s="52">
        <v>113</v>
      </c>
      <c r="X15" s="53" t="s">
        <v>164</v>
      </c>
    </row>
    <row r="16" s="23" customFormat="1" ht="141.75" spans="1:24">
      <c r="A16" s="50">
        <v>3</v>
      </c>
      <c r="B16" s="51" t="s">
        <v>138</v>
      </c>
      <c r="C16" s="52" t="s">
        <v>165</v>
      </c>
      <c r="D16" s="53" t="s">
        <v>166</v>
      </c>
      <c r="E16" s="54" t="s">
        <v>167</v>
      </c>
      <c r="F16" s="53" t="s">
        <v>168</v>
      </c>
      <c r="G16" s="53" t="s">
        <v>169</v>
      </c>
      <c r="H16" s="55" t="s">
        <v>170</v>
      </c>
      <c r="I16" s="51" t="s">
        <v>171</v>
      </c>
      <c r="J16" s="95">
        <v>480</v>
      </c>
      <c r="K16" s="95">
        <v>480</v>
      </c>
      <c r="L16" s="95">
        <v>480</v>
      </c>
      <c r="M16" s="92"/>
      <c r="N16" s="40"/>
      <c r="O16" s="40"/>
      <c r="P16" s="40"/>
      <c r="Q16" s="40"/>
      <c r="R16" s="95">
        <v>45.6</v>
      </c>
      <c r="S16" s="52">
        <v>80</v>
      </c>
      <c r="T16" s="53">
        <v>80</v>
      </c>
      <c r="U16" s="52">
        <v>80</v>
      </c>
      <c r="V16" s="52">
        <v>80</v>
      </c>
      <c r="W16" s="52">
        <v>81</v>
      </c>
      <c r="X16" s="53" t="s">
        <v>172</v>
      </c>
    </row>
    <row r="17" s="23" customFormat="1" ht="101.25" spans="1:24">
      <c r="A17" s="50">
        <v>4</v>
      </c>
      <c r="B17" s="51" t="s">
        <v>138</v>
      </c>
      <c r="C17" s="52" t="s">
        <v>173</v>
      </c>
      <c r="D17" s="53" t="s">
        <v>174</v>
      </c>
      <c r="E17" s="54" t="s">
        <v>175</v>
      </c>
      <c r="F17" s="53" t="s">
        <v>168</v>
      </c>
      <c r="G17" s="53" t="s">
        <v>169</v>
      </c>
      <c r="H17" s="55" t="s">
        <v>170</v>
      </c>
      <c r="I17" s="51" t="s">
        <v>176</v>
      </c>
      <c r="J17" s="95">
        <v>236</v>
      </c>
      <c r="K17" s="95">
        <v>236</v>
      </c>
      <c r="L17" s="95">
        <v>236</v>
      </c>
      <c r="M17" s="92"/>
      <c r="N17" s="40"/>
      <c r="O17" s="40"/>
      <c r="P17" s="40"/>
      <c r="Q17" s="40"/>
      <c r="R17" s="95">
        <v>22.42</v>
      </c>
      <c r="S17" s="52">
        <v>40</v>
      </c>
      <c r="T17" s="53">
        <v>40</v>
      </c>
      <c r="U17" s="52">
        <v>40</v>
      </c>
      <c r="V17" s="52">
        <v>40</v>
      </c>
      <c r="W17" s="52">
        <v>41</v>
      </c>
      <c r="X17" s="53"/>
    </row>
    <row r="18" s="23" customFormat="1" ht="65" customHeight="1" spans="1:24">
      <c r="A18" s="41" t="s">
        <v>177</v>
      </c>
      <c r="B18" s="42"/>
      <c r="C18" s="44"/>
      <c r="D18" s="45">
        <v>3</v>
      </c>
      <c r="E18" s="54"/>
      <c r="F18" s="45"/>
      <c r="G18" s="45"/>
      <c r="H18" s="46"/>
      <c r="I18" s="45"/>
      <c r="J18" s="93">
        <f>SUM(J19:J21)</f>
        <v>3060</v>
      </c>
      <c r="K18" s="93">
        <f t="shared" ref="J18:Q18" si="8">SUM(K19:K21)</f>
        <v>6060</v>
      </c>
      <c r="L18" s="93">
        <f t="shared" si="8"/>
        <v>3060</v>
      </c>
      <c r="M18" s="93">
        <f t="shared" si="8"/>
        <v>0</v>
      </c>
      <c r="N18" s="45">
        <f t="shared" si="8"/>
        <v>0</v>
      </c>
      <c r="O18" s="45">
        <f t="shared" si="8"/>
        <v>0</v>
      </c>
      <c r="P18" s="45">
        <f t="shared" si="8"/>
        <v>0</v>
      </c>
      <c r="Q18" s="45">
        <f t="shared" si="8"/>
        <v>3000</v>
      </c>
      <c r="R18" s="45">
        <f t="shared" ref="R18:W18" si="9">SUM(R19:R21)</f>
        <v>101.6</v>
      </c>
      <c r="S18" s="45">
        <f t="shared" si="9"/>
        <v>175</v>
      </c>
      <c r="T18" s="45">
        <f t="shared" si="9"/>
        <v>175</v>
      </c>
      <c r="U18" s="45">
        <f t="shared" si="9"/>
        <v>175</v>
      </c>
      <c r="V18" s="45">
        <f t="shared" si="9"/>
        <v>175</v>
      </c>
      <c r="W18" s="45">
        <f t="shared" si="9"/>
        <v>177</v>
      </c>
      <c r="X18" s="45"/>
    </row>
    <row r="19" s="23" customFormat="1" ht="155" customHeight="1" spans="1:24">
      <c r="A19" s="50">
        <v>1</v>
      </c>
      <c r="B19" s="51" t="s">
        <v>138</v>
      </c>
      <c r="C19" s="52" t="s">
        <v>178</v>
      </c>
      <c r="D19" s="52" t="s">
        <v>179</v>
      </c>
      <c r="E19" s="54" t="s">
        <v>180</v>
      </c>
      <c r="F19" s="52" t="s">
        <v>133</v>
      </c>
      <c r="G19" s="53" t="s">
        <v>134</v>
      </c>
      <c r="H19" s="55" t="s">
        <v>181</v>
      </c>
      <c r="I19" s="51" t="s">
        <v>182</v>
      </c>
      <c r="J19" s="95">
        <v>150</v>
      </c>
      <c r="K19" s="95">
        <v>150</v>
      </c>
      <c r="L19" s="95">
        <v>150</v>
      </c>
      <c r="M19" s="92"/>
      <c r="N19" s="40"/>
      <c r="O19" s="40"/>
      <c r="P19" s="40"/>
      <c r="Q19" s="40"/>
      <c r="R19" s="95">
        <v>14.25</v>
      </c>
      <c r="S19" s="52">
        <v>15</v>
      </c>
      <c r="T19" s="53">
        <v>15</v>
      </c>
      <c r="U19" s="52">
        <v>15</v>
      </c>
      <c r="V19" s="52">
        <v>15</v>
      </c>
      <c r="W19" s="52">
        <v>16</v>
      </c>
      <c r="X19" s="53" t="s">
        <v>183</v>
      </c>
    </row>
    <row r="20" s="23" customFormat="1" ht="183" customHeight="1" spans="1:24">
      <c r="A20" s="56">
        <v>2</v>
      </c>
      <c r="B20" s="57" t="s">
        <v>138</v>
      </c>
      <c r="C20" s="58" t="s">
        <v>184</v>
      </c>
      <c r="D20" s="58" t="s">
        <v>185</v>
      </c>
      <c r="E20" s="59" t="s">
        <v>186</v>
      </c>
      <c r="F20" s="58" t="s">
        <v>133</v>
      </c>
      <c r="G20" s="60" t="s">
        <v>134</v>
      </c>
      <c r="H20" s="61" t="s">
        <v>181</v>
      </c>
      <c r="I20" s="57" t="s">
        <v>187</v>
      </c>
      <c r="J20" s="96">
        <v>110</v>
      </c>
      <c r="K20" s="96">
        <v>110</v>
      </c>
      <c r="L20" s="96">
        <v>110</v>
      </c>
      <c r="M20" s="97"/>
      <c r="N20" s="98"/>
      <c r="O20" s="98"/>
      <c r="P20" s="98"/>
      <c r="Q20" s="98"/>
      <c r="R20" s="96">
        <v>12.35</v>
      </c>
      <c r="S20" s="58">
        <v>10</v>
      </c>
      <c r="T20" s="60">
        <v>10</v>
      </c>
      <c r="U20" s="58">
        <v>10</v>
      </c>
      <c r="V20" s="58">
        <v>10</v>
      </c>
      <c r="W20" s="58">
        <v>11</v>
      </c>
      <c r="X20" s="60" t="s">
        <v>188</v>
      </c>
    </row>
    <row r="21" s="24" customFormat="1" ht="243" spans="1:24">
      <c r="A21" s="53">
        <v>3</v>
      </c>
      <c r="B21" s="52" t="s">
        <v>138</v>
      </c>
      <c r="C21" s="52" t="s">
        <v>189</v>
      </c>
      <c r="D21" s="52" t="s">
        <v>190</v>
      </c>
      <c r="E21" s="54" t="s">
        <v>191</v>
      </c>
      <c r="F21" s="52" t="s">
        <v>133</v>
      </c>
      <c r="G21" s="52" t="s">
        <v>134</v>
      </c>
      <c r="H21" s="52" t="s">
        <v>192</v>
      </c>
      <c r="I21" s="52" t="s">
        <v>193</v>
      </c>
      <c r="J21" s="52">
        <v>2800</v>
      </c>
      <c r="K21" s="52">
        <v>5800</v>
      </c>
      <c r="L21" s="52">
        <v>2800</v>
      </c>
      <c r="M21" s="52"/>
      <c r="N21" s="52"/>
      <c r="O21" s="52"/>
      <c r="P21" s="52"/>
      <c r="Q21" s="52">
        <v>3000</v>
      </c>
      <c r="R21" s="52">
        <v>75</v>
      </c>
      <c r="S21" s="52">
        <v>150</v>
      </c>
      <c r="T21" s="52">
        <v>150</v>
      </c>
      <c r="U21" s="52">
        <v>150</v>
      </c>
      <c r="V21" s="52">
        <v>150</v>
      </c>
      <c r="W21" s="52">
        <v>150</v>
      </c>
      <c r="X21" s="52" t="s">
        <v>194</v>
      </c>
    </row>
    <row r="22" s="23" customFormat="1" ht="73" customHeight="1" spans="1:24">
      <c r="A22" s="62" t="s">
        <v>195</v>
      </c>
      <c r="B22" s="63"/>
      <c r="C22" s="64"/>
      <c r="D22" s="65">
        <v>3</v>
      </c>
      <c r="E22" s="65"/>
      <c r="F22" s="65"/>
      <c r="G22" s="65"/>
      <c r="H22" s="66"/>
      <c r="I22" s="65"/>
      <c r="J22" s="99">
        <f t="shared" ref="J22:Q22" si="10">SUM(J23:J25)</f>
        <v>1502.46</v>
      </c>
      <c r="K22" s="99">
        <f t="shared" si="10"/>
        <v>1502.46</v>
      </c>
      <c r="L22" s="99">
        <f t="shared" si="10"/>
        <v>1502.46</v>
      </c>
      <c r="M22" s="99">
        <f t="shared" si="10"/>
        <v>0</v>
      </c>
      <c r="N22" s="65">
        <f t="shared" si="10"/>
        <v>0</v>
      </c>
      <c r="O22" s="65">
        <f t="shared" si="10"/>
        <v>0</v>
      </c>
      <c r="P22" s="65">
        <f t="shared" si="10"/>
        <v>0</v>
      </c>
      <c r="Q22" s="65">
        <f t="shared" si="10"/>
        <v>0</v>
      </c>
      <c r="R22" s="65">
        <f t="shared" ref="R22:W22" si="11">SUM(R23:R25)</f>
        <v>176.1337</v>
      </c>
      <c r="S22" s="65">
        <f t="shared" si="11"/>
        <v>193</v>
      </c>
      <c r="T22" s="65">
        <f t="shared" si="11"/>
        <v>193</v>
      </c>
      <c r="U22" s="65">
        <f t="shared" si="11"/>
        <v>193</v>
      </c>
      <c r="V22" s="65">
        <f t="shared" si="11"/>
        <v>193</v>
      </c>
      <c r="W22" s="65">
        <f t="shared" si="11"/>
        <v>196</v>
      </c>
      <c r="X22" s="65"/>
    </row>
    <row r="23" s="23" customFormat="1" ht="121.5" spans="1:24">
      <c r="A23" s="50">
        <v>1</v>
      </c>
      <c r="B23" s="51" t="s">
        <v>138</v>
      </c>
      <c r="C23" s="52" t="s">
        <v>196</v>
      </c>
      <c r="D23" s="52" t="s">
        <v>197</v>
      </c>
      <c r="E23" s="54" t="s">
        <v>198</v>
      </c>
      <c r="F23" s="52" t="s">
        <v>133</v>
      </c>
      <c r="G23" s="53" t="s">
        <v>134</v>
      </c>
      <c r="H23" s="55" t="s">
        <v>181</v>
      </c>
      <c r="I23" s="51" t="s">
        <v>199</v>
      </c>
      <c r="J23" s="95">
        <v>5</v>
      </c>
      <c r="K23" s="95">
        <v>5</v>
      </c>
      <c r="L23" s="95">
        <v>5</v>
      </c>
      <c r="M23" s="92"/>
      <c r="N23" s="40"/>
      <c r="O23" s="40"/>
      <c r="P23" s="40"/>
      <c r="Q23" s="40"/>
      <c r="R23" s="95">
        <v>1.1</v>
      </c>
      <c r="S23" s="52">
        <v>2</v>
      </c>
      <c r="T23" s="53">
        <v>2</v>
      </c>
      <c r="U23" s="52">
        <v>2</v>
      </c>
      <c r="V23" s="52">
        <v>2</v>
      </c>
      <c r="W23" s="52">
        <v>3</v>
      </c>
      <c r="X23" s="53" t="s">
        <v>200</v>
      </c>
    </row>
    <row r="24" s="23" customFormat="1" ht="121.5" spans="1:24">
      <c r="A24" s="50">
        <v>2</v>
      </c>
      <c r="B24" s="51" t="s">
        <v>138</v>
      </c>
      <c r="C24" s="52" t="s">
        <v>201</v>
      </c>
      <c r="D24" s="52" t="s">
        <v>202</v>
      </c>
      <c r="E24" s="54" t="s">
        <v>203</v>
      </c>
      <c r="F24" s="52" t="s">
        <v>133</v>
      </c>
      <c r="G24" s="53" t="s">
        <v>134</v>
      </c>
      <c r="H24" s="55" t="s">
        <v>150</v>
      </c>
      <c r="I24" s="51" t="s">
        <v>204</v>
      </c>
      <c r="J24" s="95">
        <v>1032.46</v>
      </c>
      <c r="K24" s="95">
        <v>1032.46</v>
      </c>
      <c r="L24" s="95">
        <v>1032.46</v>
      </c>
      <c r="M24" s="92"/>
      <c r="N24" s="40"/>
      <c r="O24" s="40"/>
      <c r="P24" s="40"/>
      <c r="Q24" s="40"/>
      <c r="R24" s="95">
        <v>98.0837</v>
      </c>
      <c r="S24" s="52">
        <v>150</v>
      </c>
      <c r="T24" s="53">
        <v>150</v>
      </c>
      <c r="U24" s="52">
        <v>150</v>
      </c>
      <c r="V24" s="52">
        <v>150</v>
      </c>
      <c r="W24" s="52">
        <v>151</v>
      </c>
      <c r="X24" s="53" t="s">
        <v>205</v>
      </c>
    </row>
    <row r="25" s="23" customFormat="1" ht="121.5" spans="1:24">
      <c r="A25" s="50">
        <v>3</v>
      </c>
      <c r="B25" s="51" t="s">
        <v>138</v>
      </c>
      <c r="C25" s="52" t="s">
        <v>206</v>
      </c>
      <c r="D25" s="53" t="s">
        <v>161</v>
      </c>
      <c r="E25" s="54" t="s">
        <v>207</v>
      </c>
      <c r="F25" s="53" t="s">
        <v>133</v>
      </c>
      <c r="G25" s="53" t="s">
        <v>134</v>
      </c>
      <c r="H25" s="55" t="s">
        <v>150</v>
      </c>
      <c r="I25" s="51" t="s">
        <v>208</v>
      </c>
      <c r="J25" s="95">
        <v>465</v>
      </c>
      <c r="K25" s="95">
        <v>465</v>
      </c>
      <c r="L25" s="95">
        <v>465</v>
      </c>
      <c r="M25" s="92"/>
      <c r="N25" s="40"/>
      <c r="O25" s="40"/>
      <c r="P25" s="40"/>
      <c r="Q25" s="40"/>
      <c r="R25" s="95">
        <v>76.95</v>
      </c>
      <c r="S25" s="52">
        <v>41</v>
      </c>
      <c r="T25" s="53">
        <v>41</v>
      </c>
      <c r="U25" s="52">
        <v>41</v>
      </c>
      <c r="V25" s="52">
        <v>41</v>
      </c>
      <c r="W25" s="52">
        <v>42</v>
      </c>
      <c r="X25" s="53" t="s">
        <v>209</v>
      </c>
    </row>
    <row r="26" s="23" customFormat="1" ht="65" customHeight="1" spans="1:24">
      <c r="A26" s="41" t="s">
        <v>210</v>
      </c>
      <c r="B26" s="42"/>
      <c r="C26" s="44"/>
      <c r="D26" s="45">
        <v>3</v>
      </c>
      <c r="E26" s="45"/>
      <c r="F26" s="45"/>
      <c r="G26" s="45"/>
      <c r="H26" s="46"/>
      <c r="I26" s="45"/>
      <c r="J26" s="93">
        <f t="shared" ref="J26:W26" si="12">SUM(J27:J29)</f>
        <v>3250</v>
      </c>
      <c r="K26" s="93">
        <f t="shared" si="12"/>
        <v>3250</v>
      </c>
      <c r="L26" s="93">
        <f t="shared" si="12"/>
        <v>3250</v>
      </c>
      <c r="M26" s="93">
        <f t="shared" si="12"/>
        <v>0</v>
      </c>
      <c r="N26" s="45">
        <f t="shared" si="12"/>
        <v>0</v>
      </c>
      <c r="O26" s="45">
        <f t="shared" si="12"/>
        <v>0</v>
      </c>
      <c r="P26" s="45">
        <f t="shared" si="12"/>
        <v>0</v>
      </c>
      <c r="Q26" s="45">
        <f t="shared" si="12"/>
        <v>0</v>
      </c>
      <c r="R26" s="45">
        <f t="shared" si="12"/>
        <v>308.28</v>
      </c>
      <c r="S26" s="45">
        <f t="shared" si="12"/>
        <v>326</v>
      </c>
      <c r="T26" s="45">
        <f t="shared" si="12"/>
        <v>344</v>
      </c>
      <c r="U26" s="45">
        <f t="shared" si="12"/>
        <v>326</v>
      </c>
      <c r="V26" s="45">
        <f t="shared" si="12"/>
        <v>344</v>
      </c>
      <c r="W26" s="45">
        <f t="shared" si="12"/>
        <v>346</v>
      </c>
      <c r="X26" s="45"/>
    </row>
    <row r="27" s="23" customFormat="1" ht="121.5" spans="1:24">
      <c r="A27" s="50">
        <v>1</v>
      </c>
      <c r="B27" s="51" t="s">
        <v>138</v>
      </c>
      <c r="C27" s="52" t="s">
        <v>211</v>
      </c>
      <c r="D27" s="52" t="s">
        <v>212</v>
      </c>
      <c r="E27" s="54" t="s">
        <v>213</v>
      </c>
      <c r="F27" s="52" t="s">
        <v>133</v>
      </c>
      <c r="G27" s="53" t="s">
        <v>134</v>
      </c>
      <c r="H27" s="55" t="s">
        <v>214</v>
      </c>
      <c r="I27" s="51" t="s">
        <v>215</v>
      </c>
      <c r="J27" s="95">
        <v>3000</v>
      </c>
      <c r="K27" s="95">
        <v>3000</v>
      </c>
      <c r="L27" s="95">
        <v>3000</v>
      </c>
      <c r="M27" s="92"/>
      <c r="N27" s="40"/>
      <c r="O27" s="40"/>
      <c r="P27" s="40"/>
      <c r="Q27" s="40"/>
      <c r="R27" s="95">
        <v>285</v>
      </c>
      <c r="S27" s="52">
        <v>297</v>
      </c>
      <c r="T27" s="53">
        <v>297</v>
      </c>
      <c r="U27" s="52">
        <v>297</v>
      </c>
      <c r="V27" s="52">
        <v>297</v>
      </c>
      <c r="W27" s="52">
        <v>298</v>
      </c>
      <c r="X27" s="53" t="s">
        <v>216</v>
      </c>
    </row>
    <row r="28" s="23" customFormat="1" ht="121.5" spans="1:24">
      <c r="A28" s="53">
        <v>2</v>
      </c>
      <c r="B28" s="51" t="s">
        <v>138</v>
      </c>
      <c r="C28" s="52" t="s">
        <v>217</v>
      </c>
      <c r="D28" s="53" t="s">
        <v>218</v>
      </c>
      <c r="E28" s="54" t="s">
        <v>219</v>
      </c>
      <c r="F28" s="53" t="s">
        <v>133</v>
      </c>
      <c r="G28" s="53" t="s">
        <v>134</v>
      </c>
      <c r="H28" s="55" t="s">
        <v>150</v>
      </c>
      <c r="I28" s="51" t="s">
        <v>220</v>
      </c>
      <c r="J28" s="95">
        <v>50</v>
      </c>
      <c r="K28" s="95">
        <v>50</v>
      </c>
      <c r="L28" s="95">
        <v>50</v>
      </c>
      <c r="M28" s="92"/>
      <c r="N28" s="40"/>
      <c r="O28" s="40"/>
      <c r="P28" s="40"/>
      <c r="Q28" s="40"/>
      <c r="R28" s="95">
        <v>4.28</v>
      </c>
      <c r="S28" s="52">
        <v>21</v>
      </c>
      <c r="T28" s="53">
        <v>39</v>
      </c>
      <c r="U28" s="52">
        <v>21</v>
      </c>
      <c r="V28" s="52">
        <v>39</v>
      </c>
      <c r="W28" s="52">
        <v>40</v>
      </c>
      <c r="X28" s="53" t="s">
        <v>221</v>
      </c>
    </row>
    <row r="29" s="24" customFormat="1" ht="140.25" customHeight="1" spans="1:24">
      <c r="A29" s="52">
        <v>3</v>
      </c>
      <c r="B29" s="52" t="s">
        <v>138</v>
      </c>
      <c r="C29" s="52" t="s">
        <v>222</v>
      </c>
      <c r="D29" s="52" t="s">
        <v>223</v>
      </c>
      <c r="E29" s="52" t="s">
        <v>224</v>
      </c>
      <c r="F29" s="52" t="s">
        <v>225</v>
      </c>
      <c r="G29" s="52" t="s">
        <v>226</v>
      </c>
      <c r="H29" s="52" t="s">
        <v>227</v>
      </c>
      <c r="I29" s="52" t="s">
        <v>228</v>
      </c>
      <c r="J29" s="52">
        <v>200</v>
      </c>
      <c r="K29" s="52">
        <v>200</v>
      </c>
      <c r="L29" s="52">
        <v>200</v>
      </c>
      <c r="M29" s="52"/>
      <c r="N29" s="52"/>
      <c r="O29" s="52"/>
      <c r="P29" s="52"/>
      <c r="Q29" s="52"/>
      <c r="R29" s="52">
        <v>19</v>
      </c>
      <c r="S29" s="52">
        <v>8</v>
      </c>
      <c r="T29" s="52">
        <v>8</v>
      </c>
      <c r="U29" s="52">
        <v>8</v>
      </c>
      <c r="V29" s="52">
        <v>8</v>
      </c>
      <c r="W29" s="52">
        <v>8</v>
      </c>
      <c r="X29" s="52" t="s">
        <v>229</v>
      </c>
    </row>
    <row r="30" s="23" customFormat="1" ht="74.1" customHeight="1" spans="1:24">
      <c r="A30" s="41" t="s">
        <v>62</v>
      </c>
      <c r="B30" s="42"/>
      <c r="C30" s="43" t="s">
        <v>230</v>
      </c>
      <c r="D30" s="43"/>
      <c r="E30" s="43"/>
      <c r="F30" s="40"/>
      <c r="G30" s="40"/>
      <c r="H30" s="40"/>
      <c r="I30" s="40"/>
      <c r="J30" s="92">
        <f>J31+J39+J52+J58</f>
        <v>10111</v>
      </c>
      <c r="K30" s="92">
        <f>K31+K39+K52+K58</f>
        <v>10111</v>
      </c>
      <c r="L30" s="92">
        <f>L31+L39+L52+L58</f>
        <v>4184.09</v>
      </c>
      <c r="M30" s="92">
        <f>M31+M39+M52+M58</f>
        <v>5926.91</v>
      </c>
      <c r="N30" s="92">
        <f t="shared" ref="J30:Q30" si="13">N31+N39+N52+N58</f>
        <v>0</v>
      </c>
      <c r="O30" s="92">
        <f t="shared" si="13"/>
        <v>0</v>
      </c>
      <c r="P30" s="92">
        <f t="shared" si="13"/>
        <v>0</v>
      </c>
      <c r="Q30" s="92">
        <f t="shared" si="13"/>
        <v>0</v>
      </c>
      <c r="R30" s="92">
        <f t="shared" ref="R30:W30" si="14">R31+R39+R52+R58</f>
        <v>0</v>
      </c>
      <c r="S30" s="92">
        <f t="shared" si="14"/>
        <v>31247</v>
      </c>
      <c r="T30" s="92">
        <f t="shared" si="14"/>
        <v>146152</v>
      </c>
      <c r="U30" s="92">
        <f t="shared" si="14"/>
        <v>6270</v>
      </c>
      <c r="V30" s="92">
        <f t="shared" si="14"/>
        <v>30595</v>
      </c>
      <c r="W30" s="92">
        <f t="shared" si="14"/>
        <v>30620</v>
      </c>
      <c r="X30" s="40"/>
    </row>
    <row r="31" ht="74.1" customHeight="1" spans="1:24">
      <c r="A31" s="67" t="s">
        <v>231</v>
      </c>
      <c r="B31" s="68"/>
      <c r="C31" s="43" t="s">
        <v>232</v>
      </c>
      <c r="D31" s="43"/>
      <c r="E31" s="43"/>
      <c r="F31" s="40"/>
      <c r="G31" s="40"/>
      <c r="H31" s="40"/>
      <c r="I31" s="40"/>
      <c r="J31" s="92">
        <f t="shared" ref="J31:Q31" si="15">SUM(J32:J38)</f>
        <v>5145.97</v>
      </c>
      <c r="K31" s="92">
        <f t="shared" si="15"/>
        <v>5145.97</v>
      </c>
      <c r="L31" s="92">
        <f t="shared" si="15"/>
        <v>2595.44</v>
      </c>
      <c r="M31" s="92">
        <f t="shared" si="15"/>
        <v>2550.53</v>
      </c>
      <c r="N31" s="92">
        <f t="shared" si="15"/>
        <v>0</v>
      </c>
      <c r="O31" s="92">
        <f t="shared" si="15"/>
        <v>0</v>
      </c>
      <c r="P31" s="92">
        <f t="shared" si="15"/>
        <v>0</v>
      </c>
      <c r="Q31" s="92">
        <f t="shared" si="15"/>
        <v>0</v>
      </c>
      <c r="R31" s="92">
        <f t="shared" ref="R31:W31" si="16">SUM(R32:R38)</f>
        <v>0</v>
      </c>
      <c r="S31" s="92">
        <f t="shared" si="16"/>
        <v>4052</v>
      </c>
      <c r="T31" s="92">
        <f t="shared" si="16"/>
        <v>23749</v>
      </c>
      <c r="U31" s="92">
        <f t="shared" si="16"/>
        <v>2040</v>
      </c>
      <c r="V31" s="92">
        <f t="shared" si="16"/>
        <v>11058</v>
      </c>
      <c r="W31" s="92">
        <f t="shared" si="16"/>
        <v>11065</v>
      </c>
      <c r="X31" s="108"/>
    </row>
    <row r="32" ht="76" customHeight="1" spans="1:24">
      <c r="A32" s="69" t="s">
        <v>233</v>
      </c>
      <c r="B32" s="50" t="s">
        <v>234</v>
      </c>
      <c r="C32" s="51" t="s">
        <v>235</v>
      </c>
      <c r="D32" s="53" t="s">
        <v>236</v>
      </c>
      <c r="E32" s="51" t="s">
        <v>237</v>
      </c>
      <c r="F32" s="51" t="s">
        <v>238</v>
      </c>
      <c r="G32" s="51" t="s">
        <v>239</v>
      </c>
      <c r="H32" s="49" t="s">
        <v>240</v>
      </c>
      <c r="I32" s="51" t="s">
        <v>241</v>
      </c>
      <c r="J32" s="100">
        <v>1808</v>
      </c>
      <c r="K32" s="100">
        <v>1808</v>
      </c>
      <c r="L32" s="100">
        <v>1140</v>
      </c>
      <c r="M32" s="95">
        <v>668</v>
      </c>
      <c r="N32" s="40"/>
      <c r="O32" s="40"/>
      <c r="P32" s="40"/>
      <c r="Q32" s="40"/>
      <c r="R32" s="40"/>
      <c r="S32" s="53">
        <v>170</v>
      </c>
      <c r="T32" s="53">
        <v>1716</v>
      </c>
      <c r="U32" s="53">
        <v>170</v>
      </c>
      <c r="V32" s="53">
        <v>1716</v>
      </c>
      <c r="W32" s="53">
        <v>1717</v>
      </c>
      <c r="X32" s="108"/>
    </row>
    <row r="33" ht="97" customHeight="1" spans="1:24">
      <c r="A33" s="69" t="s">
        <v>242</v>
      </c>
      <c r="B33" s="60" t="s">
        <v>243</v>
      </c>
      <c r="C33" s="57" t="s">
        <v>244</v>
      </c>
      <c r="D33" s="60" t="s">
        <v>245</v>
      </c>
      <c r="E33" s="57" t="s">
        <v>246</v>
      </c>
      <c r="F33" s="57" t="s">
        <v>238</v>
      </c>
      <c r="G33" s="57" t="s">
        <v>239</v>
      </c>
      <c r="H33" s="49" t="s">
        <v>240</v>
      </c>
      <c r="I33" s="57" t="s">
        <v>247</v>
      </c>
      <c r="J33" s="101">
        <v>1882.53</v>
      </c>
      <c r="K33" s="101">
        <v>1882.53</v>
      </c>
      <c r="L33" s="101"/>
      <c r="M33" s="96">
        <v>1882.53</v>
      </c>
      <c r="N33" s="40"/>
      <c r="O33" s="40"/>
      <c r="P33" s="40"/>
      <c r="Q33" s="40"/>
      <c r="R33" s="40"/>
      <c r="S33" s="60">
        <v>1990</v>
      </c>
      <c r="T33" s="60">
        <v>11050</v>
      </c>
      <c r="U33" s="60">
        <v>856</v>
      </c>
      <c r="V33" s="60">
        <v>4144</v>
      </c>
      <c r="W33" s="60">
        <v>4145</v>
      </c>
      <c r="X33" s="108"/>
    </row>
    <row r="34" s="25" customFormat="1" ht="60.75" spans="1:24">
      <c r="A34" s="70" t="s">
        <v>248</v>
      </c>
      <c r="B34" s="57" t="s">
        <v>243</v>
      </c>
      <c r="C34" s="71" t="s">
        <v>249</v>
      </c>
      <c r="D34" s="71" t="s">
        <v>250</v>
      </c>
      <c r="E34" s="71" t="s">
        <v>251</v>
      </c>
      <c r="F34" s="71" t="s">
        <v>252</v>
      </c>
      <c r="G34" s="71" t="s">
        <v>239</v>
      </c>
      <c r="H34" s="72" t="s">
        <v>253</v>
      </c>
      <c r="I34" s="71" t="s">
        <v>30</v>
      </c>
      <c r="J34" s="102">
        <v>774.09</v>
      </c>
      <c r="K34" s="102">
        <v>774.09</v>
      </c>
      <c r="L34" s="102">
        <v>774.09</v>
      </c>
      <c r="M34" s="102"/>
      <c r="N34" s="71"/>
      <c r="O34" s="71"/>
      <c r="P34" s="71"/>
      <c r="Q34" s="71"/>
      <c r="R34" s="71"/>
      <c r="S34" s="71">
        <v>1801</v>
      </c>
      <c r="T34" s="71">
        <v>10437</v>
      </c>
      <c r="U34" s="71">
        <v>940</v>
      </c>
      <c r="V34" s="71">
        <v>4767</v>
      </c>
      <c r="W34" s="71">
        <v>4768</v>
      </c>
      <c r="X34" s="71"/>
    </row>
    <row r="35" s="25" customFormat="1" ht="60.75" spans="1:24">
      <c r="A35" s="70" t="s">
        <v>254</v>
      </c>
      <c r="B35" s="57" t="s">
        <v>243</v>
      </c>
      <c r="C35" s="71" t="s">
        <v>255</v>
      </c>
      <c r="D35" s="71" t="s">
        <v>256</v>
      </c>
      <c r="E35" s="71" t="s">
        <v>257</v>
      </c>
      <c r="F35" s="71" t="s">
        <v>252</v>
      </c>
      <c r="G35" s="71" t="s">
        <v>239</v>
      </c>
      <c r="H35" s="72" t="s">
        <v>258</v>
      </c>
      <c r="I35" s="71" t="s">
        <v>259</v>
      </c>
      <c r="J35" s="102">
        <v>21</v>
      </c>
      <c r="K35" s="102">
        <v>21</v>
      </c>
      <c r="L35" s="102">
        <v>21</v>
      </c>
      <c r="M35" s="102"/>
      <c r="N35" s="71"/>
      <c r="O35" s="71"/>
      <c r="P35" s="71"/>
      <c r="Q35" s="71"/>
      <c r="R35" s="71"/>
      <c r="S35" s="71">
        <v>13</v>
      </c>
      <c r="T35" s="71">
        <v>78</v>
      </c>
      <c r="U35" s="71">
        <v>6</v>
      </c>
      <c r="V35" s="71">
        <v>42</v>
      </c>
      <c r="W35" s="71">
        <v>43</v>
      </c>
      <c r="X35" s="71"/>
    </row>
    <row r="36" s="25" customFormat="1" ht="60.75" spans="1:24">
      <c r="A36" s="70" t="s">
        <v>260</v>
      </c>
      <c r="B36" s="57" t="s">
        <v>243</v>
      </c>
      <c r="C36" s="71" t="s">
        <v>261</v>
      </c>
      <c r="D36" s="71" t="s">
        <v>262</v>
      </c>
      <c r="E36" s="71" t="s">
        <v>263</v>
      </c>
      <c r="F36" s="71" t="s">
        <v>252</v>
      </c>
      <c r="G36" s="71" t="s">
        <v>239</v>
      </c>
      <c r="H36" s="72" t="s">
        <v>264</v>
      </c>
      <c r="I36" s="71" t="s">
        <v>265</v>
      </c>
      <c r="J36" s="102">
        <v>129</v>
      </c>
      <c r="K36" s="102">
        <v>129</v>
      </c>
      <c r="L36" s="102">
        <v>129</v>
      </c>
      <c r="M36" s="102"/>
      <c r="N36" s="71"/>
      <c r="O36" s="71"/>
      <c r="P36" s="71"/>
      <c r="Q36" s="71"/>
      <c r="R36" s="71"/>
      <c r="S36" s="71">
        <v>19</v>
      </c>
      <c r="T36" s="71">
        <v>132</v>
      </c>
      <c r="U36" s="71">
        <v>9</v>
      </c>
      <c r="V36" s="71">
        <v>53</v>
      </c>
      <c r="W36" s="71">
        <v>54</v>
      </c>
      <c r="X36" s="71"/>
    </row>
    <row r="37" s="25" customFormat="1" ht="60.75" spans="1:24">
      <c r="A37" s="70" t="s">
        <v>266</v>
      </c>
      <c r="B37" s="57" t="s">
        <v>243</v>
      </c>
      <c r="C37" s="71" t="s">
        <v>267</v>
      </c>
      <c r="D37" s="71" t="s">
        <v>268</v>
      </c>
      <c r="E37" s="71" t="s">
        <v>269</v>
      </c>
      <c r="F37" s="71" t="s">
        <v>252</v>
      </c>
      <c r="G37" s="71" t="s">
        <v>239</v>
      </c>
      <c r="H37" s="72" t="s">
        <v>150</v>
      </c>
      <c r="I37" s="71" t="s">
        <v>30</v>
      </c>
      <c r="J37" s="102">
        <v>169.62</v>
      </c>
      <c r="K37" s="102">
        <v>169.62</v>
      </c>
      <c r="L37" s="102">
        <v>169.62</v>
      </c>
      <c r="M37" s="102"/>
      <c r="N37" s="71"/>
      <c r="O37" s="71"/>
      <c r="P37" s="71"/>
      <c r="Q37" s="71"/>
      <c r="R37" s="71"/>
      <c r="S37" s="71">
        <v>23</v>
      </c>
      <c r="T37" s="71">
        <v>187</v>
      </c>
      <c r="U37" s="71">
        <v>23</v>
      </c>
      <c r="V37" s="71">
        <v>187</v>
      </c>
      <c r="W37" s="71">
        <v>188</v>
      </c>
      <c r="X37" s="71"/>
    </row>
    <row r="38" s="25" customFormat="1" ht="60.75" spans="1:24">
      <c r="A38" s="70" t="s">
        <v>270</v>
      </c>
      <c r="B38" s="57" t="s">
        <v>243</v>
      </c>
      <c r="C38" s="71" t="s">
        <v>271</v>
      </c>
      <c r="D38" s="71" t="s">
        <v>272</v>
      </c>
      <c r="E38" s="71" t="s">
        <v>273</v>
      </c>
      <c r="F38" s="71" t="s">
        <v>252</v>
      </c>
      <c r="G38" s="71" t="s">
        <v>239</v>
      </c>
      <c r="H38" s="72" t="s">
        <v>150</v>
      </c>
      <c r="I38" s="71" t="s">
        <v>30</v>
      </c>
      <c r="J38" s="102">
        <v>361.73</v>
      </c>
      <c r="K38" s="102">
        <v>361.73</v>
      </c>
      <c r="L38" s="102">
        <v>361.73</v>
      </c>
      <c r="M38" s="102"/>
      <c r="N38" s="71"/>
      <c r="O38" s="71"/>
      <c r="P38" s="71"/>
      <c r="Q38" s="71"/>
      <c r="R38" s="71"/>
      <c r="S38" s="71">
        <v>36</v>
      </c>
      <c r="T38" s="71">
        <v>149</v>
      </c>
      <c r="U38" s="71">
        <v>36</v>
      </c>
      <c r="V38" s="71">
        <v>149</v>
      </c>
      <c r="W38" s="71">
        <v>150</v>
      </c>
      <c r="X38" s="71"/>
    </row>
    <row r="39" ht="63.95" customHeight="1" spans="1:24">
      <c r="A39" s="67" t="s">
        <v>274</v>
      </c>
      <c r="B39" s="68"/>
      <c r="C39" s="41" t="s">
        <v>275</v>
      </c>
      <c r="D39" s="42"/>
      <c r="E39" s="44"/>
      <c r="F39" s="40"/>
      <c r="G39" s="40"/>
      <c r="H39" s="40"/>
      <c r="I39" s="40"/>
      <c r="J39" s="92">
        <f t="shared" ref="J39:Q39" si="17">SUM(J40:J51)</f>
        <v>3819.89</v>
      </c>
      <c r="K39" s="92">
        <f t="shared" si="17"/>
        <v>3819.89</v>
      </c>
      <c r="L39" s="92">
        <f t="shared" si="17"/>
        <v>443.51</v>
      </c>
      <c r="M39" s="92">
        <f t="shared" si="17"/>
        <v>3376.38</v>
      </c>
      <c r="N39" s="92">
        <f t="shared" si="17"/>
        <v>0</v>
      </c>
      <c r="O39" s="92">
        <f t="shared" si="17"/>
        <v>0</v>
      </c>
      <c r="P39" s="92">
        <f t="shared" si="17"/>
        <v>0</v>
      </c>
      <c r="Q39" s="92">
        <f t="shared" si="17"/>
        <v>0</v>
      </c>
      <c r="R39" s="92">
        <f t="shared" ref="R39:W39" si="18">SUM(R40:R51)</f>
        <v>0</v>
      </c>
      <c r="S39" s="92">
        <f t="shared" si="18"/>
        <v>898</v>
      </c>
      <c r="T39" s="92">
        <f t="shared" si="18"/>
        <v>4054</v>
      </c>
      <c r="U39" s="92">
        <f t="shared" si="18"/>
        <v>188</v>
      </c>
      <c r="V39" s="92">
        <f t="shared" si="18"/>
        <v>961</v>
      </c>
      <c r="W39" s="92">
        <f t="shared" si="18"/>
        <v>973</v>
      </c>
      <c r="X39" s="108"/>
    </row>
    <row r="40" ht="179" customHeight="1" spans="1:24">
      <c r="A40" s="69">
        <v>1</v>
      </c>
      <c r="B40" s="53" t="s">
        <v>276</v>
      </c>
      <c r="C40" s="51" t="s">
        <v>277</v>
      </c>
      <c r="D40" s="53" t="s">
        <v>278</v>
      </c>
      <c r="E40" s="51" t="s">
        <v>279</v>
      </c>
      <c r="F40" s="51" t="s">
        <v>280</v>
      </c>
      <c r="G40" s="51" t="s">
        <v>281</v>
      </c>
      <c r="H40" s="73" t="s">
        <v>282</v>
      </c>
      <c r="I40" s="51" t="s">
        <v>283</v>
      </c>
      <c r="J40" s="100">
        <v>106.83</v>
      </c>
      <c r="K40" s="100">
        <v>106.83</v>
      </c>
      <c r="L40" s="100">
        <v>106.83</v>
      </c>
      <c r="M40" s="95"/>
      <c r="N40" s="40"/>
      <c r="O40" s="40"/>
      <c r="P40" s="40"/>
      <c r="Q40" s="40"/>
      <c r="R40" s="40"/>
      <c r="S40" s="75">
        <v>68</v>
      </c>
      <c r="T40" s="75">
        <v>296</v>
      </c>
      <c r="U40" s="75">
        <v>13</v>
      </c>
      <c r="V40" s="75">
        <v>68</v>
      </c>
      <c r="W40" s="75">
        <v>69</v>
      </c>
      <c r="X40" s="53"/>
    </row>
    <row r="41" ht="183" customHeight="1" spans="1:24">
      <c r="A41" s="69">
        <v>2</v>
      </c>
      <c r="B41" s="53" t="s">
        <v>284</v>
      </c>
      <c r="C41" s="51" t="s">
        <v>285</v>
      </c>
      <c r="D41" s="53" t="s">
        <v>286</v>
      </c>
      <c r="E41" s="51" t="s">
        <v>287</v>
      </c>
      <c r="F41" s="51" t="s">
        <v>280</v>
      </c>
      <c r="G41" s="51" t="s">
        <v>281</v>
      </c>
      <c r="H41" s="73" t="s">
        <v>282</v>
      </c>
      <c r="I41" s="51" t="s">
        <v>288</v>
      </c>
      <c r="J41" s="100">
        <v>173.2</v>
      </c>
      <c r="K41" s="100">
        <v>173.2</v>
      </c>
      <c r="L41" s="100">
        <v>116.68</v>
      </c>
      <c r="M41" s="95">
        <v>56.52</v>
      </c>
      <c r="N41" s="40"/>
      <c r="O41" s="40"/>
      <c r="P41" s="40"/>
      <c r="Q41" s="40"/>
      <c r="R41" s="40"/>
      <c r="S41" s="75">
        <v>107</v>
      </c>
      <c r="T41" s="75">
        <v>341</v>
      </c>
      <c r="U41" s="75">
        <v>24</v>
      </c>
      <c r="V41" s="75">
        <v>107</v>
      </c>
      <c r="W41" s="75">
        <v>108</v>
      </c>
      <c r="X41" s="53"/>
    </row>
    <row r="42" ht="202" customHeight="1" spans="1:24">
      <c r="A42" s="69">
        <v>3</v>
      </c>
      <c r="B42" s="53" t="s">
        <v>289</v>
      </c>
      <c r="C42" s="51" t="s">
        <v>290</v>
      </c>
      <c r="D42" s="53" t="s">
        <v>291</v>
      </c>
      <c r="E42" s="51" t="s">
        <v>292</v>
      </c>
      <c r="F42" s="51" t="s">
        <v>280</v>
      </c>
      <c r="G42" s="51" t="s">
        <v>281</v>
      </c>
      <c r="H42" s="73" t="s">
        <v>282</v>
      </c>
      <c r="I42" s="51" t="s">
        <v>293</v>
      </c>
      <c r="J42" s="100">
        <v>126.78</v>
      </c>
      <c r="K42" s="100">
        <v>126.78</v>
      </c>
      <c r="L42" s="95"/>
      <c r="M42" s="100">
        <v>126.78</v>
      </c>
      <c r="N42" s="40"/>
      <c r="O42" s="40"/>
      <c r="P42" s="40"/>
      <c r="Q42" s="40"/>
      <c r="R42" s="40"/>
      <c r="S42" s="75">
        <v>135</v>
      </c>
      <c r="T42" s="75">
        <v>397</v>
      </c>
      <c r="U42" s="75">
        <v>30</v>
      </c>
      <c r="V42" s="75">
        <v>135</v>
      </c>
      <c r="W42" s="75">
        <v>136</v>
      </c>
      <c r="X42" s="53"/>
    </row>
    <row r="43" ht="106" customHeight="1" spans="1:24">
      <c r="A43" s="69">
        <v>4</v>
      </c>
      <c r="B43" s="53" t="s">
        <v>294</v>
      </c>
      <c r="C43" s="51" t="s">
        <v>295</v>
      </c>
      <c r="D43" s="53" t="s">
        <v>296</v>
      </c>
      <c r="E43" s="51" t="s">
        <v>297</v>
      </c>
      <c r="F43" s="51" t="s">
        <v>280</v>
      </c>
      <c r="G43" s="51" t="s">
        <v>281</v>
      </c>
      <c r="H43" s="73" t="s">
        <v>282</v>
      </c>
      <c r="I43" s="51" t="s">
        <v>298</v>
      </c>
      <c r="J43" s="100">
        <v>108.32</v>
      </c>
      <c r="K43" s="100">
        <v>108.32</v>
      </c>
      <c r="L43" s="95"/>
      <c r="M43" s="100">
        <v>108.32</v>
      </c>
      <c r="N43" s="40"/>
      <c r="O43" s="40"/>
      <c r="P43" s="40"/>
      <c r="Q43" s="40"/>
      <c r="R43" s="40"/>
      <c r="S43" s="75">
        <v>69</v>
      </c>
      <c r="T43" s="75">
        <v>305</v>
      </c>
      <c r="U43" s="75">
        <v>10</v>
      </c>
      <c r="V43" s="75">
        <v>69</v>
      </c>
      <c r="W43" s="75">
        <v>70</v>
      </c>
      <c r="X43" s="53"/>
    </row>
    <row r="44" ht="141.75" spans="1:24">
      <c r="A44" s="69">
        <v>5</v>
      </c>
      <c r="B44" s="53" t="s">
        <v>289</v>
      </c>
      <c r="C44" s="51" t="s">
        <v>299</v>
      </c>
      <c r="D44" s="53" t="s">
        <v>300</v>
      </c>
      <c r="E44" s="51" t="s">
        <v>301</v>
      </c>
      <c r="F44" s="51" t="s">
        <v>280</v>
      </c>
      <c r="G44" s="51" t="s">
        <v>281</v>
      </c>
      <c r="H44" s="73" t="s">
        <v>302</v>
      </c>
      <c r="I44" s="51" t="s">
        <v>303</v>
      </c>
      <c r="J44" s="100">
        <v>400</v>
      </c>
      <c r="K44" s="100">
        <v>400</v>
      </c>
      <c r="L44" s="100"/>
      <c r="M44" s="100">
        <v>400</v>
      </c>
      <c r="N44" s="40"/>
      <c r="O44" s="40"/>
      <c r="P44" s="40"/>
      <c r="Q44" s="40"/>
      <c r="R44" s="40"/>
      <c r="S44" s="75">
        <v>120</v>
      </c>
      <c r="T44" s="109">
        <v>600</v>
      </c>
      <c r="U44" s="75">
        <v>12</v>
      </c>
      <c r="V44" s="75">
        <v>63</v>
      </c>
      <c r="W44" s="75">
        <v>64</v>
      </c>
      <c r="X44" s="53"/>
    </row>
    <row r="45" ht="202.5" spans="1:24">
      <c r="A45" s="69">
        <v>6</v>
      </c>
      <c r="B45" s="53" t="s">
        <v>304</v>
      </c>
      <c r="C45" s="51" t="s">
        <v>305</v>
      </c>
      <c r="D45" s="53" t="s">
        <v>223</v>
      </c>
      <c r="E45" s="51" t="s">
        <v>306</v>
      </c>
      <c r="F45" s="51" t="s">
        <v>280</v>
      </c>
      <c r="G45" s="51" t="s">
        <v>281</v>
      </c>
      <c r="H45" s="73" t="s">
        <v>302</v>
      </c>
      <c r="I45" s="51" t="s">
        <v>307</v>
      </c>
      <c r="J45" s="100">
        <v>960</v>
      </c>
      <c r="K45" s="100">
        <v>960</v>
      </c>
      <c r="L45" s="100"/>
      <c r="M45" s="100">
        <v>960</v>
      </c>
      <c r="N45" s="40"/>
      <c r="O45" s="40"/>
      <c r="P45" s="40"/>
      <c r="Q45" s="40"/>
      <c r="R45" s="40"/>
      <c r="S45" s="75">
        <v>78</v>
      </c>
      <c r="T45" s="109">
        <v>390</v>
      </c>
      <c r="U45" s="75">
        <v>28</v>
      </c>
      <c r="V45" s="75">
        <v>155</v>
      </c>
      <c r="W45" s="75">
        <v>156</v>
      </c>
      <c r="X45" s="53"/>
    </row>
    <row r="46" ht="101.25" spans="1:24">
      <c r="A46" s="69">
        <v>7</v>
      </c>
      <c r="B46" s="53" t="s">
        <v>308</v>
      </c>
      <c r="C46" s="51" t="s">
        <v>309</v>
      </c>
      <c r="D46" s="53" t="s">
        <v>310</v>
      </c>
      <c r="E46" s="51" t="s">
        <v>311</v>
      </c>
      <c r="F46" s="51" t="s">
        <v>280</v>
      </c>
      <c r="G46" s="51" t="s">
        <v>281</v>
      </c>
      <c r="H46" s="73" t="s">
        <v>302</v>
      </c>
      <c r="I46" s="51" t="s">
        <v>312</v>
      </c>
      <c r="J46" s="100">
        <v>352.36</v>
      </c>
      <c r="K46" s="100">
        <v>352.36</v>
      </c>
      <c r="L46" s="100"/>
      <c r="M46" s="95">
        <v>352.36</v>
      </c>
      <c r="N46" s="40"/>
      <c r="O46" s="40"/>
      <c r="P46" s="40"/>
      <c r="Q46" s="40"/>
      <c r="R46" s="40"/>
      <c r="S46" s="75">
        <v>151</v>
      </c>
      <c r="T46" s="75">
        <v>867</v>
      </c>
      <c r="U46" s="75">
        <v>6</v>
      </c>
      <c r="V46" s="75">
        <v>18</v>
      </c>
      <c r="W46" s="75">
        <v>19</v>
      </c>
      <c r="X46" s="53" t="s">
        <v>313</v>
      </c>
    </row>
    <row r="47" ht="60.75" spans="1:24">
      <c r="A47" s="69">
        <v>8</v>
      </c>
      <c r="B47" s="53" t="s">
        <v>289</v>
      </c>
      <c r="C47" s="51" t="s">
        <v>314</v>
      </c>
      <c r="D47" s="53" t="s">
        <v>315</v>
      </c>
      <c r="E47" s="51" t="s">
        <v>316</v>
      </c>
      <c r="F47" s="51" t="s">
        <v>280</v>
      </c>
      <c r="G47" s="51" t="s">
        <v>281</v>
      </c>
      <c r="H47" s="73" t="s">
        <v>302</v>
      </c>
      <c r="I47" s="51" t="s">
        <v>317</v>
      </c>
      <c r="J47" s="100">
        <v>159.04</v>
      </c>
      <c r="K47" s="100">
        <v>159.04</v>
      </c>
      <c r="L47" s="100"/>
      <c r="M47" s="100">
        <v>159.04</v>
      </c>
      <c r="N47" s="40"/>
      <c r="O47" s="40"/>
      <c r="P47" s="40"/>
      <c r="Q47" s="40"/>
      <c r="R47" s="40"/>
      <c r="S47" s="75">
        <v>52</v>
      </c>
      <c r="T47" s="75">
        <v>260</v>
      </c>
      <c r="U47" s="75">
        <v>21</v>
      </c>
      <c r="V47" s="75">
        <v>112</v>
      </c>
      <c r="W47" s="75">
        <v>113</v>
      </c>
      <c r="X47" s="53" t="s">
        <v>313</v>
      </c>
    </row>
    <row r="48" ht="60.75" spans="1:24">
      <c r="A48" s="69">
        <v>9</v>
      </c>
      <c r="B48" s="53" t="s">
        <v>294</v>
      </c>
      <c r="C48" s="51" t="s">
        <v>318</v>
      </c>
      <c r="D48" s="53" t="s">
        <v>319</v>
      </c>
      <c r="E48" s="51" t="s">
        <v>320</v>
      </c>
      <c r="F48" s="51" t="s">
        <v>280</v>
      </c>
      <c r="G48" s="51" t="s">
        <v>281</v>
      </c>
      <c r="H48" s="73" t="s">
        <v>302</v>
      </c>
      <c r="I48" s="51" t="s">
        <v>321</v>
      </c>
      <c r="J48" s="100">
        <v>280</v>
      </c>
      <c r="K48" s="100">
        <v>280</v>
      </c>
      <c r="L48" s="100"/>
      <c r="M48" s="100">
        <v>280</v>
      </c>
      <c r="N48" s="40"/>
      <c r="O48" s="40"/>
      <c r="P48" s="40"/>
      <c r="Q48" s="40"/>
      <c r="R48" s="40"/>
      <c r="S48" s="75">
        <v>24</v>
      </c>
      <c r="T48" s="75">
        <v>121</v>
      </c>
      <c r="U48" s="75">
        <v>7</v>
      </c>
      <c r="V48" s="75">
        <v>49</v>
      </c>
      <c r="W48" s="75">
        <v>50</v>
      </c>
      <c r="X48" s="53" t="s">
        <v>313</v>
      </c>
    </row>
    <row r="49" ht="81" spans="1:24">
      <c r="A49" s="69">
        <v>10</v>
      </c>
      <c r="B49" s="53" t="s">
        <v>284</v>
      </c>
      <c r="C49" s="51" t="s">
        <v>322</v>
      </c>
      <c r="D49" s="53" t="s">
        <v>323</v>
      </c>
      <c r="E49" s="51" t="s">
        <v>324</v>
      </c>
      <c r="F49" s="51" t="s">
        <v>280</v>
      </c>
      <c r="G49" s="51" t="s">
        <v>281</v>
      </c>
      <c r="H49" s="73" t="s">
        <v>302</v>
      </c>
      <c r="I49" s="51" t="s">
        <v>325</v>
      </c>
      <c r="J49" s="100">
        <v>679.36</v>
      </c>
      <c r="K49" s="100">
        <v>679.36</v>
      </c>
      <c r="L49" s="103"/>
      <c r="M49" s="100">
        <v>679.36</v>
      </c>
      <c r="N49" s="40"/>
      <c r="O49" s="40"/>
      <c r="P49" s="40"/>
      <c r="Q49" s="40"/>
      <c r="R49" s="40"/>
      <c r="S49" s="75">
        <v>37</v>
      </c>
      <c r="T49" s="75">
        <v>186</v>
      </c>
      <c r="U49" s="75">
        <v>21</v>
      </c>
      <c r="V49" s="75">
        <v>126</v>
      </c>
      <c r="W49" s="75">
        <v>127</v>
      </c>
      <c r="X49" s="53" t="s">
        <v>313</v>
      </c>
    </row>
    <row r="50" ht="223" customHeight="1" spans="1:24">
      <c r="A50" s="69">
        <v>11</v>
      </c>
      <c r="B50" s="53" t="s">
        <v>326</v>
      </c>
      <c r="C50" s="51" t="s">
        <v>327</v>
      </c>
      <c r="D50" s="53" t="s">
        <v>328</v>
      </c>
      <c r="E50" s="51" t="s">
        <v>329</v>
      </c>
      <c r="F50" s="51" t="s">
        <v>280</v>
      </c>
      <c r="G50" s="51" t="s">
        <v>281</v>
      </c>
      <c r="H50" s="73" t="s">
        <v>302</v>
      </c>
      <c r="I50" s="51" t="s">
        <v>330</v>
      </c>
      <c r="J50" s="100">
        <v>246</v>
      </c>
      <c r="K50" s="100">
        <v>246</v>
      </c>
      <c r="L50" s="100">
        <v>11.95</v>
      </c>
      <c r="M50" s="95">
        <v>234.05</v>
      </c>
      <c r="N50" s="40"/>
      <c r="O50" s="40"/>
      <c r="P50" s="40"/>
      <c r="Q50" s="40"/>
      <c r="R50" s="40"/>
      <c r="S50" s="75">
        <v>36</v>
      </c>
      <c r="T50" s="75">
        <v>182</v>
      </c>
      <c r="U50" s="75">
        <v>8</v>
      </c>
      <c r="V50" s="75">
        <v>23</v>
      </c>
      <c r="W50" s="75">
        <v>24</v>
      </c>
      <c r="X50" s="53" t="s">
        <v>313</v>
      </c>
    </row>
    <row r="51" ht="133" customHeight="1" spans="1:24">
      <c r="A51" s="69">
        <v>12</v>
      </c>
      <c r="B51" s="53" t="s">
        <v>284</v>
      </c>
      <c r="C51" s="51" t="s">
        <v>331</v>
      </c>
      <c r="D51" s="53" t="s">
        <v>332</v>
      </c>
      <c r="E51" s="51" t="s">
        <v>333</v>
      </c>
      <c r="F51" s="51" t="s">
        <v>280</v>
      </c>
      <c r="G51" s="51" t="s">
        <v>281</v>
      </c>
      <c r="H51" s="73" t="s">
        <v>302</v>
      </c>
      <c r="I51" s="51" t="s">
        <v>334</v>
      </c>
      <c r="J51" s="100">
        <v>228</v>
      </c>
      <c r="K51" s="100">
        <v>228</v>
      </c>
      <c r="L51" s="100">
        <v>208.05</v>
      </c>
      <c r="M51" s="95">
        <v>19.95</v>
      </c>
      <c r="N51" s="40"/>
      <c r="O51" s="40"/>
      <c r="P51" s="40"/>
      <c r="Q51" s="40"/>
      <c r="R51" s="40"/>
      <c r="S51" s="75">
        <v>21</v>
      </c>
      <c r="T51" s="75">
        <v>109</v>
      </c>
      <c r="U51" s="75">
        <v>8</v>
      </c>
      <c r="V51" s="75">
        <v>36</v>
      </c>
      <c r="W51" s="75">
        <v>37</v>
      </c>
      <c r="X51" s="53" t="s">
        <v>313</v>
      </c>
    </row>
    <row r="52" s="23" customFormat="1" ht="75.95" customHeight="1" spans="1:24">
      <c r="A52" s="74" t="s">
        <v>335</v>
      </c>
      <c r="B52" s="74"/>
      <c r="C52" s="41" t="s">
        <v>336</v>
      </c>
      <c r="D52" s="42"/>
      <c r="E52" s="44"/>
      <c r="F52" s="40"/>
      <c r="G52" s="40"/>
      <c r="H52" s="40"/>
      <c r="I52" s="40"/>
      <c r="J52" s="92">
        <f>J53+J54+J55+J56+J57</f>
        <v>997.56</v>
      </c>
      <c r="K52" s="92">
        <f>K53+K54+K55+K56+K57</f>
        <v>997.56</v>
      </c>
      <c r="L52" s="92">
        <f>L53+L54+L55+L56+L57</f>
        <v>997.56</v>
      </c>
      <c r="M52" s="92"/>
      <c r="N52" s="92"/>
      <c r="O52" s="92"/>
      <c r="P52" s="92"/>
      <c r="Q52" s="92"/>
      <c r="R52" s="92"/>
      <c r="S52" s="92">
        <f t="shared" ref="S52:W52" si="19">S53+S54+S55+S56+S57</f>
        <v>25914</v>
      </c>
      <c r="T52" s="92">
        <f t="shared" si="19"/>
        <v>117503</v>
      </c>
      <c r="U52" s="92">
        <f t="shared" si="19"/>
        <v>3790</v>
      </c>
      <c r="V52" s="92">
        <f t="shared" si="19"/>
        <v>18015</v>
      </c>
      <c r="W52" s="92">
        <f t="shared" si="19"/>
        <v>18020</v>
      </c>
      <c r="X52" s="40"/>
    </row>
    <row r="53" s="26" customFormat="1" ht="40.5" spans="1:24">
      <c r="A53" s="70" t="s">
        <v>233</v>
      </c>
      <c r="B53" s="47" t="s">
        <v>138</v>
      </c>
      <c r="C53" s="47" t="s">
        <v>337</v>
      </c>
      <c r="D53" s="75" t="s">
        <v>338</v>
      </c>
      <c r="E53" s="75" t="s">
        <v>339</v>
      </c>
      <c r="F53" s="75" t="s">
        <v>340</v>
      </c>
      <c r="G53" s="75" t="s">
        <v>341</v>
      </c>
      <c r="H53" s="72" t="s">
        <v>342</v>
      </c>
      <c r="I53" s="57" t="s">
        <v>30</v>
      </c>
      <c r="J53" s="104">
        <v>186.28</v>
      </c>
      <c r="K53" s="104">
        <v>186.28</v>
      </c>
      <c r="L53" s="104">
        <v>186.28</v>
      </c>
      <c r="M53" s="100"/>
      <c r="N53" s="71"/>
      <c r="O53" s="71"/>
      <c r="P53" s="71"/>
      <c r="Q53" s="71"/>
      <c r="R53" s="71"/>
      <c r="S53" s="71">
        <v>24</v>
      </c>
      <c r="T53" s="51">
        <v>100</v>
      </c>
      <c r="U53" s="71">
        <v>24</v>
      </c>
      <c r="V53" s="51">
        <v>100</v>
      </c>
      <c r="W53" s="51">
        <v>101</v>
      </c>
      <c r="X53" s="71"/>
    </row>
    <row r="54" s="25" customFormat="1" ht="40.5" spans="1:24">
      <c r="A54" s="70" t="s">
        <v>242</v>
      </c>
      <c r="B54" s="47" t="s">
        <v>138</v>
      </c>
      <c r="C54" s="76" t="s">
        <v>343</v>
      </c>
      <c r="D54" s="75" t="s">
        <v>344</v>
      </c>
      <c r="E54" s="75" t="s">
        <v>345</v>
      </c>
      <c r="F54" s="75" t="s">
        <v>340</v>
      </c>
      <c r="G54" s="75" t="s">
        <v>341</v>
      </c>
      <c r="H54" s="72" t="s">
        <v>342</v>
      </c>
      <c r="I54" s="51" t="s">
        <v>30</v>
      </c>
      <c r="J54" s="102">
        <v>294.28</v>
      </c>
      <c r="K54" s="102">
        <v>294.28</v>
      </c>
      <c r="L54" s="102">
        <v>294.28</v>
      </c>
      <c r="M54" s="100"/>
      <c r="N54" s="71"/>
      <c r="O54" s="71"/>
      <c r="P54" s="71"/>
      <c r="Q54" s="71"/>
      <c r="R54" s="71"/>
      <c r="S54" s="75">
        <v>12835</v>
      </c>
      <c r="T54" s="75">
        <v>58285</v>
      </c>
      <c r="U54" s="75">
        <v>1855</v>
      </c>
      <c r="V54" s="75">
        <v>8789</v>
      </c>
      <c r="W54" s="75">
        <v>8790</v>
      </c>
      <c r="X54" s="51"/>
    </row>
    <row r="55" s="25" customFormat="1" ht="40.5" spans="1:24">
      <c r="A55" s="70" t="s">
        <v>248</v>
      </c>
      <c r="B55" s="47" t="s">
        <v>138</v>
      </c>
      <c r="C55" s="76" t="s">
        <v>346</v>
      </c>
      <c r="D55" s="75" t="s">
        <v>344</v>
      </c>
      <c r="E55" s="26" t="s">
        <v>347</v>
      </c>
      <c r="F55" s="75" t="s">
        <v>340</v>
      </c>
      <c r="G55" s="75" t="s">
        <v>341</v>
      </c>
      <c r="H55" s="72" t="s">
        <v>342</v>
      </c>
      <c r="I55" s="51" t="s">
        <v>30</v>
      </c>
      <c r="J55" s="102">
        <v>374</v>
      </c>
      <c r="K55" s="102">
        <v>374</v>
      </c>
      <c r="L55" s="102">
        <v>374</v>
      </c>
      <c r="M55" s="100"/>
      <c r="N55" s="71"/>
      <c r="O55" s="71"/>
      <c r="P55" s="71"/>
      <c r="Q55" s="71"/>
      <c r="R55" s="71"/>
      <c r="S55" s="75">
        <v>12835</v>
      </c>
      <c r="T55" s="75">
        <v>58285</v>
      </c>
      <c r="U55" s="75">
        <v>1855</v>
      </c>
      <c r="V55" s="75">
        <v>8789</v>
      </c>
      <c r="W55" s="75">
        <v>8790</v>
      </c>
      <c r="X55" s="51"/>
    </row>
    <row r="56" s="25" customFormat="1" ht="60.75" spans="1:24">
      <c r="A56" s="70" t="s">
        <v>254</v>
      </c>
      <c r="B56" s="57" t="s">
        <v>243</v>
      </c>
      <c r="C56" s="76" t="s">
        <v>348</v>
      </c>
      <c r="D56" s="75" t="s">
        <v>166</v>
      </c>
      <c r="E56" s="75" t="s">
        <v>349</v>
      </c>
      <c r="F56" s="75" t="s">
        <v>340</v>
      </c>
      <c r="G56" s="75" t="s">
        <v>341</v>
      </c>
      <c r="H56" s="72" t="s">
        <v>350</v>
      </c>
      <c r="I56" s="57" t="s">
        <v>30</v>
      </c>
      <c r="J56" s="102">
        <v>13</v>
      </c>
      <c r="K56" s="102">
        <v>13</v>
      </c>
      <c r="L56" s="102">
        <v>13</v>
      </c>
      <c r="M56" s="101"/>
      <c r="N56" s="71"/>
      <c r="O56" s="71"/>
      <c r="P56" s="71"/>
      <c r="Q56" s="71"/>
      <c r="R56" s="71"/>
      <c r="S56" s="75">
        <v>106</v>
      </c>
      <c r="T56" s="75">
        <v>378</v>
      </c>
      <c r="U56" s="75">
        <v>25</v>
      </c>
      <c r="V56" s="75">
        <v>197</v>
      </c>
      <c r="W56" s="75">
        <v>198</v>
      </c>
      <c r="X56" s="71"/>
    </row>
    <row r="57" s="25" customFormat="1" ht="60.75" spans="1:24">
      <c r="A57" s="70" t="s">
        <v>260</v>
      </c>
      <c r="B57" s="57" t="s">
        <v>243</v>
      </c>
      <c r="C57" s="76" t="s">
        <v>351</v>
      </c>
      <c r="D57" s="75" t="s">
        <v>352</v>
      </c>
      <c r="E57" s="75" t="s">
        <v>353</v>
      </c>
      <c r="F57" s="75" t="s">
        <v>340</v>
      </c>
      <c r="G57" s="75" t="s">
        <v>341</v>
      </c>
      <c r="H57" s="72" t="s">
        <v>350</v>
      </c>
      <c r="I57" s="57" t="s">
        <v>30</v>
      </c>
      <c r="J57" s="102">
        <v>130</v>
      </c>
      <c r="K57" s="102">
        <v>130</v>
      </c>
      <c r="L57" s="102">
        <v>130</v>
      </c>
      <c r="M57" s="101"/>
      <c r="N57" s="71"/>
      <c r="O57" s="71"/>
      <c r="P57" s="71"/>
      <c r="Q57" s="71"/>
      <c r="R57" s="71"/>
      <c r="S57" s="75">
        <v>114</v>
      </c>
      <c r="T57" s="75">
        <v>455</v>
      </c>
      <c r="U57" s="75">
        <v>31</v>
      </c>
      <c r="V57" s="75">
        <v>140</v>
      </c>
      <c r="W57" s="75">
        <v>141</v>
      </c>
      <c r="X57" s="71"/>
    </row>
    <row r="58" s="27" customFormat="1" ht="73" customHeight="1" spans="1:24">
      <c r="A58" s="77" t="s">
        <v>354</v>
      </c>
      <c r="B58" s="78"/>
      <c r="C58" s="41" t="s">
        <v>355</v>
      </c>
      <c r="D58" s="42"/>
      <c r="E58" s="44"/>
      <c r="F58" s="79"/>
      <c r="G58" s="80"/>
      <c r="H58" s="80"/>
      <c r="I58" s="80"/>
      <c r="J58" s="105">
        <v>147.58</v>
      </c>
      <c r="K58" s="105">
        <v>147.58</v>
      </c>
      <c r="L58" s="105">
        <v>147.58</v>
      </c>
      <c r="M58" s="106"/>
      <c r="N58" s="80"/>
      <c r="O58" s="80"/>
      <c r="P58" s="80"/>
      <c r="Q58" s="80"/>
      <c r="R58" s="80"/>
      <c r="S58" s="81">
        <v>383</v>
      </c>
      <c r="T58" s="81">
        <v>846</v>
      </c>
      <c r="U58" s="81">
        <v>252</v>
      </c>
      <c r="V58" s="81">
        <v>561</v>
      </c>
      <c r="W58" s="81">
        <v>562</v>
      </c>
      <c r="X58" s="80"/>
    </row>
    <row r="59" s="27" customFormat="1" ht="48" customHeight="1" spans="1:24">
      <c r="A59" s="81">
        <v>1</v>
      </c>
      <c r="B59" s="81" t="s">
        <v>356</v>
      </c>
      <c r="C59" s="81" t="s">
        <v>357</v>
      </c>
      <c r="D59" s="81" t="s">
        <v>358</v>
      </c>
      <c r="E59" s="81" t="s">
        <v>359</v>
      </c>
      <c r="F59" s="81" t="s">
        <v>360</v>
      </c>
      <c r="G59" s="81" t="s">
        <v>361</v>
      </c>
      <c r="H59" s="82" t="s">
        <v>362</v>
      </c>
      <c r="I59" s="82" t="s">
        <v>363</v>
      </c>
      <c r="J59" s="105">
        <v>147.58</v>
      </c>
      <c r="K59" s="105">
        <v>147.58</v>
      </c>
      <c r="L59" s="105">
        <v>147.58</v>
      </c>
      <c r="M59" s="105"/>
      <c r="N59" s="81"/>
      <c r="O59" s="81"/>
      <c r="P59" s="81"/>
      <c r="Q59" s="81"/>
      <c r="R59" s="81"/>
      <c r="S59" s="81">
        <v>383</v>
      </c>
      <c r="T59" s="81">
        <v>846</v>
      </c>
      <c r="U59" s="81">
        <v>252</v>
      </c>
      <c r="V59" s="81">
        <v>561</v>
      </c>
      <c r="W59" s="81">
        <v>562</v>
      </c>
      <c r="X59" s="81"/>
    </row>
    <row r="60" s="23" customFormat="1" ht="75" customHeight="1" spans="1:24">
      <c r="A60" s="41" t="s">
        <v>79</v>
      </c>
      <c r="B60" s="42"/>
      <c r="C60" s="41" t="s">
        <v>364</v>
      </c>
      <c r="D60" s="42"/>
      <c r="E60" s="44"/>
      <c r="F60" s="40"/>
      <c r="G60" s="40"/>
      <c r="H60" s="40"/>
      <c r="I60" s="40"/>
      <c r="J60" s="92">
        <f>SUM(J61:J66)</f>
        <v>3937.4</v>
      </c>
      <c r="K60" s="92">
        <f t="shared" ref="K60:Q60" si="20">SUM(K61:K66)</f>
        <v>3937.4</v>
      </c>
      <c r="L60" s="92">
        <f t="shared" si="20"/>
        <v>1520.01</v>
      </c>
      <c r="M60" s="92">
        <f t="shared" si="20"/>
        <v>1236.09</v>
      </c>
      <c r="N60" s="92">
        <f t="shared" si="20"/>
        <v>453.5</v>
      </c>
      <c r="O60" s="92">
        <f t="shared" si="20"/>
        <v>727.8</v>
      </c>
      <c r="P60" s="92">
        <f t="shared" si="20"/>
        <v>0</v>
      </c>
      <c r="Q60" s="92">
        <f t="shared" si="20"/>
        <v>0</v>
      </c>
      <c r="R60" s="92">
        <f t="shared" ref="K60:W60" si="21">SUM(R61:R66)</f>
        <v>0</v>
      </c>
      <c r="S60" s="92">
        <f t="shared" si="21"/>
        <v>11130</v>
      </c>
      <c r="T60" s="92">
        <f t="shared" si="21"/>
        <v>52734</v>
      </c>
      <c r="U60" s="92">
        <f t="shared" si="21"/>
        <v>11130</v>
      </c>
      <c r="V60" s="92">
        <f t="shared" si="21"/>
        <v>52734</v>
      </c>
      <c r="W60" s="92">
        <f t="shared" si="21"/>
        <v>52740</v>
      </c>
      <c r="X60" s="40"/>
    </row>
    <row r="61" s="23" customFormat="1" ht="40.5" spans="1:24">
      <c r="A61" s="69" t="s">
        <v>233</v>
      </c>
      <c r="B61" s="83" t="s">
        <v>365</v>
      </c>
      <c r="C61" s="84"/>
      <c r="D61" s="53" t="s">
        <v>245</v>
      </c>
      <c r="E61" s="85" t="s">
        <v>366</v>
      </c>
      <c r="F61" s="53" t="s">
        <v>367</v>
      </c>
      <c r="G61" s="53" t="s">
        <v>368</v>
      </c>
      <c r="H61" s="69" t="s">
        <v>369</v>
      </c>
      <c r="I61" s="53" t="s">
        <v>370</v>
      </c>
      <c r="J61" s="104">
        <v>1236.09</v>
      </c>
      <c r="K61" s="104">
        <v>1236.09</v>
      </c>
      <c r="L61" s="104"/>
      <c r="M61" s="104">
        <v>1236.09</v>
      </c>
      <c r="N61" s="53"/>
      <c r="O61" s="53"/>
      <c r="P61" s="40"/>
      <c r="Q61" s="40"/>
      <c r="R61" s="40"/>
      <c r="S61" s="53">
        <v>1855</v>
      </c>
      <c r="T61" s="53">
        <v>8789</v>
      </c>
      <c r="U61" s="53">
        <v>1855</v>
      </c>
      <c r="V61" s="53">
        <v>8789</v>
      </c>
      <c r="W61" s="53">
        <v>8790</v>
      </c>
      <c r="X61" s="40"/>
    </row>
    <row r="62" s="23" customFormat="1" ht="60.75" spans="1:24">
      <c r="A62" s="69" t="s">
        <v>242</v>
      </c>
      <c r="B62" s="83" t="s">
        <v>371</v>
      </c>
      <c r="C62" s="84"/>
      <c r="D62" s="53" t="s">
        <v>245</v>
      </c>
      <c r="E62" s="85" t="s">
        <v>366</v>
      </c>
      <c r="F62" s="53" t="s">
        <v>367</v>
      </c>
      <c r="G62" s="53" t="s">
        <v>368</v>
      </c>
      <c r="H62" s="69" t="s">
        <v>369</v>
      </c>
      <c r="I62" s="53" t="s">
        <v>372</v>
      </c>
      <c r="J62" s="95">
        <v>19.95</v>
      </c>
      <c r="K62" s="95">
        <v>19.95</v>
      </c>
      <c r="L62" s="95"/>
      <c r="M62" s="95"/>
      <c r="N62" s="53">
        <v>19.95</v>
      </c>
      <c r="O62" s="53"/>
      <c r="P62" s="40"/>
      <c r="Q62" s="40"/>
      <c r="R62" s="40"/>
      <c r="S62" s="53">
        <v>1855</v>
      </c>
      <c r="T62" s="53">
        <v>8789</v>
      </c>
      <c r="U62" s="53">
        <v>1855</v>
      </c>
      <c r="V62" s="53">
        <v>8789</v>
      </c>
      <c r="W62" s="53">
        <v>8790</v>
      </c>
      <c r="X62" s="40"/>
    </row>
    <row r="63" s="23" customFormat="1" ht="60.75" spans="1:24">
      <c r="A63" s="69" t="s">
        <v>248</v>
      </c>
      <c r="B63" s="50" t="s">
        <v>373</v>
      </c>
      <c r="C63" s="86"/>
      <c r="D63" s="53" t="s">
        <v>245</v>
      </c>
      <c r="E63" s="85" t="s">
        <v>366</v>
      </c>
      <c r="F63" s="53" t="s">
        <v>367</v>
      </c>
      <c r="G63" s="53" t="s">
        <v>368</v>
      </c>
      <c r="H63" s="69" t="s">
        <v>369</v>
      </c>
      <c r="I63" s="53" t="s">
        <v>374</v>
      </c>
      <c r="J63" s="95">
        <v>19.95</v>
      </c>
      <c r="K63" s="95">
        <v>19.95</v>
      </c>
      <c r="L63" s="95"/>
      <c r="M63" s="95"/>
      <c r="N63" s="53"/>
      <c r="O63" s="53">
        <v>19.95</v>
      </c>
      <c r="P63" s="40"/>
      <c r="Q63" s="40"/>
      <c r="R63" s="40"/>
      <c r="S63" s="53">
        <v>1855</v>
      </c>
      <c r="T63" s="53">
        <v>8789</v>
      </c>
      <c r="U63" s="53">
        <v>1855</v>
      </c>
      <c r="V63" s="53">
        <v>8789</v>
      </c>
      <c r="W63" s="53">
        <v>8790</v>
      </c>
      <c r="X63" s="40"/>
    </row>
    <row r="64" s="23" customFormat="1" ht="75" customHeight="1" spans="1:24">
      <c r="A64" s="69" t="s">
        <v>254</v>
      </c>
      <c r="B64" s="50"/>
      <c r="C64" s="86" t="s">
        <v>375</v>
      </c>
      <c r="D64" s="53" t="s">
        <v>245</v>
      </c>
      <c r="E64" s="85" t="s">
        <v>366</v>
      </c>
      <c r="F64" s="53" t="s">
        <v>367</v>
      </c>
      <c r="G64" s="53" t="s">
        <v>368</v>
      </c>
      <c r="H64" s="69" t="s">
        <v>369</v>
      </c>
      <c r="I64" s="53" t="s">
        <v>376</v>
      </c>
      <c r="J64" s="95">
        <v>1520.01</v>
      </c>
      <c r="K64" s="95">
        <v>1520.01</v>
      </c>
      <c r="L64" s="95">
        <v>1520.01</v>
      </c>
      <c r="M64" s="95"/>
      <c r="N64" s="53"/>
      <c r="O64" s="53"/>
      <c r="P64" s="40"/>
      <c r="Q64" s="40"/>
      <c r="R64" s="40"/>
      <c r="S64" s="53">
        <v>1855</v>
      </c>
      <c r="T64" s="53">
        <v>8789</v>
      </c>
      <c r="U64" s="53">
        <v>1855</v>
      </c>
      <c r="V64" s="53">
        <v>8789</v>
      </c>
      <c r="W64" s="53">
        <v>8790</v>
      </c>
      <c r="X64" s="40"/>
    </row>
    <row r="65" s="23" customFormat="1" ht="75" customHeight="1" spans="1:24">
      <c r="A65" s="69" t="s">
        <v>260</v>
      </c>
      <c r="B65" s="50"/>
      <c r="C65" s="86" t="s">
        <v>377</v>
      </c>
      <c r="D65" s="53" t="s">
        <v>245</v>
      </c>
      <c r="E65" s="85" t="s">
        <v>366</v>
      </c>
      <c r="F65" s="53" t="s">
        <v>367</v>
      </c>
      <c r="G65" s="53" t="s">
        <v>368</v>
      </c>
      <c r="H65" s="69" t="s">
        <v>369</v>
      </c>
      <c r="I65" s="53" t="s">
        <v>378</v>
      </c>
      <c r="J65" s="95">
        <v>433.55</v>
      </c>
      <c r="K65" s="95">
        <v>433.55</v>
      </c>
      <c r="L65" s="95"/>
      <c r="M65" s="95"/>
      <c r="N65" s="53">
        <v>433.55</v>
      </c>
      <c r="O65" s="53"/>
      <c r="P65" s="40"/>
      <c r="Q65" s="40"/>
      <c r="R65" s="40"/>
      <c r="S65" s="53">
        <v>1855</v>
      </c>
      <c r="T65" s="53">
        <v>8789</v>
      </c>
      <c r="U65" s="53">
        <v>1855</v>
      </c>
      <c r="V65" s="53">
        <v>8789</v>
      </c>
      <c r="W65" s="53">
        <v>8790</v>
      </c>
      <c r="X65" s="40"/>
    </row>
    <row r="66" s="23" customFormat="1" ht="75" customHeight="1" spans="1:24">
      <c r="A66" s="69" t="s">
        <v>266</v>
      </c>
      <c r="B66" s="50"/>
      <c r="C66" s="86" t="s">
        <v>379</v>
      </c>
      <c r="D66" s="53" t="s">
        <v>245</v>
      </c>
      <c r="E66" s="85" t="s">
        <v>366</v>
      </c>
      <c r="F66" s="53" t="s">
        <v>367</v>
      </c>
      <c r="G66" s="53" t="s">
        <v>368</v>
      </c>
      <c r="H66" s="69" t="s">
        <v>369</v>
      </c>
      <c r="I66" s="53" t="s">
        <v>380</v>
      </c>
      <c r="J66" s="95">
        <v>707.85</v>
      </c>
      <c r="K66" s="95">
        <v>707.85</v>
      </c>
      <c r="L66" s="95"/>
      <c r="M66" s="95"/>
      <c r="N66" s="53"/>
      <c r="O66" s="53">
        <v>707.85</v>
      </c>
      <c r="P66" s="40"/>
      <c r="Q66" s="40"/>
      <c r="R66" s="40"/>
      <c r="S66" s="53">
        <v>1855</v>
      </c>
      <c r="T66" s="53">
        <v>8789</v>
      </c>
      <c r="U66" s="53">
        <v>1855</v>
      </c>
      <c r="V66" s="53">
        <v>8789</v>
      </c>
      <c r="W66" s="53">
        <v>8790</v>
      </c>
      <c r="X66" s="40"/>
    </row>
    <row r="67" s="23" customFormat="1" ht="66" customHeight="1" spans="1:24">
      <c r="A67" s="41" t="s">
        <v>86</v>
      </c>
      <c r="B67" s="42"/>
      <c r="C67" s="41" t="s">
        <v>381</v>
      </c>
      <c r="D67" s="42"/>
      <c r="E67" s="44"/>
      <c r="F67" s="40"/>
      <c r="G67" s="40"/>
      <c r="H67" s="40"/>
      <c r="I67" s="40"/>
      <c r="J67" s="100">
        <v>205</v>
      </c>
      <c r="K67" s="100">
        <v>205</v>
      </c>
      <c r="L67" s="93"/>
      <c r="M67" s="100">
        <v>205</v>
      </c>
      <c r="N67" s="40"/>
      <c r="O67" s="40"/>
      <c r="P67" s="40"/>
      <c r="Q67" s="40"/>
      <c r="R67" s="40"/>
      <c r="S67" s="40"/>
      <c r="T67" s="53">
        <v>468</v>
      </c>
      <c r="U67" s="53">
        <v>468</v>
      </c>
      <c r="V67" s="53">
        <v>468</v>
      </c>
      <c r="W67" s="53">
        <v>469</v>
      </c>
      <c r="X67" s="40"/>
    </row>
    <row r="68" s="23" customFormat="1" ht="182.25" spans="1:24">
      <c r="A68" s="51">
        <v>1</v>
      </c>
      <c r="B68" s="51" t="s">
        <v>138</v>
      </c>
      <c r="C68" s="51" t="s">
        <v>382</v>
      </c>
      <c r="D68" s="53" t="s">
        <v>245</v>
      </c>
      <c r="E68" s="51" t="s">
        <v>383</v>
      </c>
      <c r="F68" s="51" t="s">
        <v>384</v>
      </c>
      <c r="G68" s="51" t="s">
        <v>385</v>
      </c>
      <c r="H68" s="110" t="s">
        <v>302</v>
      </c>
      <c r="I68" s="51" t="s">
        <v>386</v>
      </c>
      <c r="J68" s="100">
        <v>205</v>
      </c>
      <c r="K68" s="100">
        <v>205</v>
      </c>
      <c r="L68" s="93"/>
      <c r="M68" s="100">
        <v>205</v>
      </c>
      <c r="N68" s="40"/>
      <c r="O68" s="40"/>
      <c r="P68" s="40"/>
      <c r="Q68" s="40"/>
      <c r="R68" s="40"/>
      <c r="S68" s="40"/>
      <c r="T68" s="53">
        <v>468</v>
      </c>
      <c r="U68" s="53">
        <v>468</v>
      </c>
      <c r="V68" s="53">
        <v>468</v>
      </c>
      <c r="W68" s="53">
        <v>469</v>
      </c>
      <c r="X68" s="113"/>
    </row>
    <row r="69" s="28" customFormat="1" ht="74.1" customHeight="1" spans="1:24">
      <c r="A69" s="41" t="s">
        <v>88</v>
      </c>
      <c r="B69" s="42"/>
      <c r="C69" s="41" t="s">
        <v>387</v>
      </c>
      <c r="D69" s="42"/>
      <c r="E69" s="44"/>
      <c r="F69" s="111"/>
      <c r="G69" s="74"/>
      <c r="H69" s="74"/>
      <c r="I69" s="74"/>
      <c r="J69" s="92">
        <f>J70</f>
        <v>6996.21</v>
      </c>
      <c r="K69" s="92">
        <f t="shared" ref="K69:W69" si="22">K70</f>
        <v>6996.21</v>
      </c>
      <c r="L69" s="92">
        <f t="shared" si="22"/>
        <v>6688.21</v>
      </c>
      <c r="M69" s="92">
        <f t="shared" si="22"/>
        <v>308</v>
      </c>
      <c r="N69" s="92"/>
      <c r="O69" s="92"/>
      <c r="P69" s="92"/>
      <c r="Q69" s="92"/>
      <c r="R69" s="92"/>
      <c r="S69" s="92"/>
      <c r="T69" s="92">
        <f t="shared" si="22"/>
        <v>20164</v>
      </c>
      <c r="U69" s="92"/>
      <c r="V69" s="92">
        <f t="shared" si="22"/>
        <v>8006</v>
      </c>
      <c r="W69" s="92">
        <f t="shared" si="22"/>
        <v>8007</v>
      </c>
      <c r="X69" s="74"/>
    </row>
    <row r="70" s="23" customFormat="1" ht="249.95" customHeight="1" spans="1:24">
      <c r="A70" s="40">
        <v>1</v>
      </c>
      <c r="B70" s="40" t="s">
        <v>138</v>
      </c>
      <c r="C70" s="40" t="s">
        <v>388</v>
      </c>
      <c r="D70" s="40" t="s">
        <v>389</v>
      </c>
      <c r="E70" s="40" t="s">
        <v>390</v>
      </c>
      <c r="F70" s="40" t="s">
        <v>391</v>
      </c>
      <c r="G70" s="40" t="s">
        <v>392</v>
      </c>
      <c r="H70" s="112" t="s">
        <v>369</v>
      </c>
      <c r="I70" s="40" t="s">
        <v>393</v>
      </c>
      <c r="J70" s="92">
        <v>6996.21</v>
      </c>
      <c r="K70" s="92">
        <v>6996.21</v>
      </c>
      <c r="L70" s="92">
        <v>6688.21</v>
      </c>
      <c r="M70" s="92">
        <v>308</v>
      </c>
      <c r="N70" s="40"/>
      <c r="O70" s="40"/>
      <c r="P70" s="40"/>
      <c r="Q70" s="40"/>
      <c r="R70" s="40"/>
      <c r="S70" s="40"/>
      <c r="T70" s="40">
        <v>20164</v>
      </c>
      <c r="U70" s="40"/>
      <c r="V70" s="40">
        <v>8006</v>
      </c>
      <c r="W70" s="40">
        <v>8007</v>
      </c>
      <c r="X70" s="40" t="s">
        <v>394</v>
      </c>
    </row>
    <row r="71" spans="24:24">
      <c r="X71" s="31"/>
    </row>
    <row r="72" spans="24:24">
      <c r="X72" s="31"/>
    </row>
    <row r="73" spans="24:24">
      <c r="X73" s="31"/>
    </row>
    <row r="74" spans="24:24">
      <c r="X74" s="31"/>
    </row>
    <row r="75" spans="24:24">
      <c r="X75" s="31"/>
    </row>
    <row r="76" spans="24:24">
      <c r="X76" s="31"/>
    </row>
    <row r="77" spans="24:24">
      <c r="X77" s="31"/>
    </row>
    <row r="78" spans="24:24">
      <c r="X78" s="31"/>
    </row>
    <row r="79" spans="24:24">
      <c r="X79" s="31"/>
    </row>
    <row r="80" spans="24:24">
      <c r="X80" s="31"/>
    </row>
    <row r="81" spans="24:24">
      <c r="X81" s="31"/>
    </row>
  </sheetData>
  <mergeCells count="47">
    <mergeCell ref="A1:B1"/>
    <mergeCell ref="A2:W2"/>
    <mergeCell ref="A3:W3"/>
    <mergeCell ref="I4:J4"/>
    <mergeCell ref="K4:Q4"/>
    <mergeCell ref="U4:W4"/>
    <mergeCell ref="A6:B6"/>
    <mergeCell ref="A7:E7"/>
    <mergeCell ref="A8:B8"/>
    <mergeCell ref="C8:E8"/>
    <mergeCell ref="A9:C9"/>
    <mergeCell ref="A13:C13"/>
    <mergeCell ref="A18:C18"/>
    <mergeCell ref="A22:C22"/>
    <mergeCell ref="A26:C26"/>
    <mergeCell ref="A30:B30"/>
    <mergeCell ref="C30:E30"/>
    <mergeCell ref="A31:B31"/>
    <mergeCell ref="C31:E31"/>
    <mergeCell ref="A39:B39"/>
    <mergeCell ref="C39:E39"/>
    <mergeCell ref="A52:B52"/>
    <mergeCell ref="C52:E52"/>
    <mergeCell ref="A58:B58"/>
    <mergeCell ref="C58:E58"/>
    <mergeCell ref="A60:B60"/>
    <mergeCell ref="C60:E60"/>
    <mergeCell ref="B61:C61"/>
    <mergeCell ref="B62:C62"/>
    <mergeCell ref="B63:C63"/>
    <mergeCell ref="A67:B67"/>
    <mergeCell ref="C67:E67"/>
    <mergeCell ref="A69:B69"/>
    <mergeCell ref="C69:E69"/>
    <mergeCell ref="A4:A5"/>
    <mergeCell ref="B4:B5"/>
    <mergeCell ref="C4:C5"/>
    <mergeCell ref="D4:D5"/>
    <mergeCell ref="E4:E5"/>
    <mergeCell ref="F4:F5"/>
    <mergeCell ref="G4:G5"/>
    <mergeCell ref="H4:H5"/>
    <mergeCell ref="R4:R5"/>
    <mergeCell ref="S4:S5"/>
    <mergeCell ref="T4:T5"/>
    <mergeCell ref="X4:X5"/>
    <mergeCell ref="X16:X17"/>
  </mergeCells>
  <pageMargins left="0.75" right="0.75" top="1" bottom="1" header="0.5" footer="0.5"/>
  <pageSetup paperSize="8" scale="37"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
  <sheetViews>
    <sheetView topLeftCell="B1" workbookViewId="0">
      <selection activeCell="J10" sqref="J10"/>
    </sheetView>
  </sheetViews>
  <sheetFormatPr defaultColWidth="8.875" defaultRowHeight="13.5"/>
  <cols>
    <col min="1" max="1" width="5.75" style="2" customWidth="1"/>
    <col min="2" max="2" width="9" style="2"/>
    <col min="3" max="3" width="8.625" style="2" customWidth="1"/>
    <col min="4" max="4" width="8.125" style="2" customWidth="1"/>
    <col min="5" max="5" width="6.875" style="2" customWidth="1"/>
    <col min="6" max="6" width="9" style="2"/>
    <col min="7" max="7" width="6.125" style="2" customWidth="1"/>
    <col min="8" max="8" width="7.75" style="2" customWidth="1"/>
    <col min="9" max="10" width="7.125" style="2" customWidth="1"/>
    <col min="11" max="11" width="7.875" style="2" customWidth="1"/>
    <col min="12" max="12" width="10.5" style="2" customWidth="1"/>
    <col min="13" max="13" width="8" style="2" customWidth="1"/>
    <col min="14" max="16" width="7" style="2" customWidth="1"/>
    <col min="17" max="17" width="12.25" style="2" customWidth="1"/>
    <col min="18" max="18" width="11.125" style="2" customWidth="1"/>
    <col min="19" max="19" width="10.75" style="2" customWidth="1"/>
    <col min="20" max="20" width="8.375" style="2" customWidth="1"/>
    <col min="21" max="21" width="10.75" style="2" customWidth="1"/>
    <col min="22" max="22" width="12.125" style="2" customWidth="1"/>
    <col min="23" max="23" width="11.75" style="2" customWidth="1"/>
    <col min="24" max="24" width="11.125" style="2" customWidth="1"/>
    <col min="25" max="25" width="8.75" style="2" customWidth="1"/>
    <col min="26" max="26" width="10.75" style="2" customWidth="1"/>
    <col min="27" max="27" width="5" style="2" customWidth="1"/>
    <col min="28" max="32" width="9" style="2"/>
    <col min="33" max="16384" width="8.875" style="2"/>
  </cols>
  <sheetData>
    <row r="1" ht="18.75" customHeight="1" spans="1:1">
      <c r="A1" s="2" t="s">
        <v>395</v>
      </c>
    </row>
    <row r="2" ht="28.5" customHeight="1" spans="1:27">
      <c r="A2" s="3" t="s">
        <v>396</v>
      </c>
      <c r="B2" s="3"/>
      <c r="C2" s="3"/>
      <c r="D2" s="3"/>
      <c r="E2" s="3"/>
      <c r="F2" s="3"/>
      <c r="G2" s="3"/>
      <c r="H2" s="3"/>
      <c r="I2" s="3"/>
      <c r="J2" s="3"/>
      <c r="K2" s="3"/>
      <c r="L2" s="3"/>
      <c r="M2" s="3"/>
      <c r="N2" s="3"/>
      <c r="O2" s="3"/>
      <c r="P2" s="3"/>
      <c r="Q2" s="3"/>
      <c r="R2" s="3"/>
      <c r="S2" s="3"/>
      <c r="T2" s="3"/>
      <c r="U2" s="3"/>
      <c r="V2" s="3"/>
      <c r="W2" s="3"/>
      <c r="X2" s="3"/>
      <c r="Y2" s="3"/>
      <c r="Z2" s="3"/>
      <c r="AA2" s="3"/>
    </row>
    <row r="3" ht="21" customHeight="1" spans="1:27">
      <c r="A3" s="4" t="s">
        <v>397</v>
      </c>
      <c r="B3" s="5"/>
      <c r="C3" s="5"/>
      <c r="D3" s="5"/>
      <c r="E3" s="5"/>
      <c r="F3" s="5"/>
      <c r="G3" s="5"/>
      <c r="H3" s="5"/>
      <c r="I3" s="5"/>
      <c r="J3" s="5"/>
      <c r="V3" s="4" t="s">
        <v>398</v>
      </c>
      <c r="W3" s="5"/>
      <c r="X3" s="5"/>
      <c r="Y3" s="5"/>
      <c r="Z3" s="5"/>
      <c r="AA3" s="5"/>
    </row>
    <row r="4" s="1" customFormat="1" ht="21" customHeight="1" spans="1:27">
      <c r="A4" s="6" t="s">
        <v>4</v>
      </c>
      <c r="B4" s="6" t="s">
        <v>399</v>
      </c>
      <c r="C4" s="7" t="s">
        <v>400</v>
      </c>
      <c r="D4" s="8"/>
      <c r="E4" s="8"/>
      <c r="F4" s="8"/>
      <c r="G4" s="8"/>
      <c r="H4" s="8"/>
      <c r="I4" s="8"/>
      <c r="J4" s="13"/>
      <c r="K4" s="7" t="s">
        <v>401</v>
      </c>
      <c r="L4" s="8"/>
      <c r="M4" s="8"/>
      <c r="N4" s="8"/>
      <c r="O4" s="8"/>
      <c r="P4" s="8"/>
      <c r="Q4" s="8"/>
      <c r="R4" s="8"/>
      <c r="S4" s="8"/>
      <c r="T4" s="8"/>
      <c r="U4" s="8"/>
      <c r="V4" s="8"/>
      <c r="W4" s="8"/>
      <c r="X4" s="8"/>
      <c r="Y4" s="8"/>
      <c r="Z4" s="13"/>
      <c r="AA4" s="6" t="s">
        <v>9</v>
      </c>
    </row>
    <row r="5" s="1" customFormat="1" ht="27" customHeight="1" spans="1:27">
      <c r="A5" s="9"/>
      <c r="B5" s="9"/>
      <c r="C5" s="6" t="s">
        <v>402</v>
      </c>
      <c r="D5" s="6" t="s">
        <v>403</v>
      </c>
      <c r="E5" s="6" t="s">
        <v>404</v>
      </c>
      <c r="F5" s="6" t="s">
        <v>405</v>
      </c>
      <c r="G5" s="6" t="s">
        <v>406</v>
      </c>
      <c r="H5" s="6" t="s">
        <v>407</v>
      </c>
      <c r="I5" s="6" t="s">
        <v>408</v>
      </c>
      <c r="J5" s="6" t="s">
        <v>409</v>
      </c>
      <c r="K5" s="6" t="s">
        <v>410</v>
      </c>
      <c r="L5" s="7" t="s">
        <v>411</v>
      </c>
      <c r="M5" s="8"/>
      <c r="N5" s="8"/>
      <c r="O5" s="8"/>
      <c r="P5" s="13"/>
      <c r="Q5" s="7" t="s">
        <v>412</v>
      </c>
      <c r="R5" s="8"/>
      <c r="S5" s="8"/>
      <c r="T5" s="8"/>
      <c r="U5" s="13"/>
      <c r="V5" s="7" t="s">
        <v>413</v>
      </c>
      <c r="W5" s="8"/>
      <c r="X5" s="8"/>
      <c r="Y5" s="8"/>
      <c r="Z5" s="13"/>
      <c r="AA5" s="9"/>
    </row>
    <row r="6" s="1" customFormat="1" ht="42.75" customHeight="1" spans="1:27">
      <c r="A6" s="9"/>
      <c r="B6" s="9"/>
      <c r="C6" s="9"/>
      <c r="D6" s="9"/>
      <c r="E6" s="9"/>
      <c r="F6" s="9"/>
      <c r="G6" s="9"/>
      <c r="H6" s="9"/>
      <c r="I6" s="9"/>
      <c r="J6" s="9"/>
      <c r="K6" s="9"/>
      <c r="L6" s="14" t="s">
        <v>126</v>
      </c>
      <c r="M6" s="14" t="s">
        <v>414</v>
      </c>
      <c r="N6" s="14" t="s">
        <v>415</v>
      </c>
      <c r="O6" s="14" t="s">
        <v>416</v>
      </c>
      <c r="P6" s="14" t="s">
        <v>417</v>
      </c>
      <c r="Q6" s="14" t="s">
        <v>126</v>
      </c>
      <c r="R6" s="14" t="s">
        <v>414</v>
      </c>
      <c r="S6" s="14" t="s">
        <v>415</v>
      </c>
      <c r="T6" s="14" t="s">
        <v>416</v>
      </c>
      <c r="U6" s="14" t="s">
        <v>417</v>
      </c>
      <c r="V6" s="14" t="s">
        <v>126</v>
      </c>
      <c r="W6" s="14" t="s">
        <v>414</v>
      </c>
      <c r="X6" s="14" t="s">
        <v>415</v>
      </c>
      <c r="Y6" s="14" t="s">
        <v>416</v>
      </c>
      <c r="Z6" s="14" t="s">
        <v>417</v>
      </c>
      <c r="AA6" s="17"/>
    </row>
    <row r="7" ht="24.75" customHeight="1" spans="1:27">
      <c r="A7" s="10">
        <v>1</v>
      </c>
      <c r="B7" s="10" t="s">
        <v>138</v>
      </c>
      <c r="C7" s="10">
        <v>54457</v>
      </c>
      <c r="D7" s="10">
        <v>17564</v>
      </c>
      <c r="E7" s="10">
        <v>82</v>
      </c>
      <c r="F7" s="11">
        <v>0</v>
      </c>
      <c r="G7" s="10" t="s">
        <v>418</v>
      </c>
      <c r="H7" s="10">
        <v>2017</v>
      </c>
      <c r="I7" s="10">
        <v>2020</v>
      </c>
      <c r="J7" s="10">
        <v>2016</v>
      </c>
      <c r="K7" s="15">
        <f>L7+M7+N7+O7</f>
        <v>100312.48</v>
      </c>
      <c r="L7" s="10">
        <v>50520.14</v>
      </c>
      <c r="M7" s="15">
        <v>40220.44</v>
      </c>
      <c r="N7" s="15">
        <v>9118.4</v>
      </c>
      <c r="O7" s="15">
        <v>453.5</v>
      </c>
      <c r="P7" s="15">
        <v>727.8</v>
      </c>
      <c r="Q7" s="10">
        <f t="shared" ref="Q7:Q18" si="0">R7+S7+T7+U7</f>
        <v>38426.1</v>
      </c>
      <c r="R7" s="10">
        <v>29568.8</v>
      </c>
      <c r="S7" s="10">
        <v>7676</v>
      </c>
      <c r="T7" s="10">
        <v>453.5</v>
      </c>
      <c r="U7" s="10">
        <v>727.8</v>
      </c>
      <c r="V7" s="10">
        <f t="shared" ref="V7:V18" si="1">W7+X7+Y7+Z7</f>
        <v>38426.1</v>
      </c>
      <c r="W7" s="10">
        <v>29568.8</v>
      </c>
      <c r="X7" s="10">
        <v>7676</v>
      </c>
      <c r="Y7" s="10">
        <v>453.5</v>
      </c>
      <c r="Z7" s="10">
        <v>727.8</v>
      </c>
      <c r="AA7" s="10"/>
    </row>
    <row r="8" ht="24.75" customHeight="1" spans="1:27">
      <c r="A8" s="10">
        <v>2</v>
      </c>
      <c r="B8" s="10"/>
      <c r="C8" s="10"/>
      <c r="D8" s="10"/>
      <c r="E8" s="10"/>
      <c r="F8" s="11"/>
      <c r="G8" s="10"/>
      <c r="H8" s="10"/>
      <c r="I8" s="10"/>
      <c r="J8" s="10"/>
      <c r="K8" s="10"/>
      <c r="L8" s="10"/>
      <c r="M8" s="16"/>
      <c r="N8" s="10"/>
      <c r="O8" s="10"/>
      <c r="P8" s="10"/>
      <c r="Q8" s="10">
        <f t="shared" si="0"/>
        <v>0</v>
      </c>
      <c r="R8" s="10"/>
      <c r="S8" s="10"/>
      <c r="T8" s="10"/>
      <c r="U8" s="10"/>
      <c r="V8" s="10">
        <f t="shared" si="1"/>
        <v>0</v>
      </c>
      <c r="W8" s="10"/>
      <c r="X8" s="10"/>
      <c r="Y8" s="10"/>
      <c r="Z8" s="10"/>
      <c r="AA8" s="10"/>
    </row>
    <row r="9" ht="24.75" customHeight="1" spans="1:27">
      <c r="A9" s="10">
        <v>3</v>
      </c>
      <c r="B9" s="10"/>
      <c r="C9" s="10"/>
      <c r="D9" s="10"/>
      <c r="E9" s="10"/>
      <c r="F9" s="11"/>
      <c r="G9" s="10"/>
      <c r="H9" s="10"/>
      <c r="I9" s="10"/>
      <c r="J9" s="10"/>
      <c r="K9" s="10"/>
      <c r="L9" s="10"/>
      <c r="M9" s="10"/>
      <c r="N9" s="10"/>
      <c r="O9" s="10"/>
      <c r="P9" s="10"/>
      <c r="Q9" s="10">
        <f t="shared" si="0"/>
        <v>0</v>
      </c>
      <c r="R9" s="10"/>
      <c r="S9" s="10"/>
      <c r="T9" s="10"/>
      <c r="U9" s="10"/>
      <c r="V9" s="10">
        <f t="shared" si="1"/>
        <v>0</v>
      </c>
      <c r="W9" s="10"/>
      <c r="X9" s="10"/>
      <c r="Y9" s="10"/>
      <c r="Z9" s="10"/>
      <c r="AA9" s="10"/>
    </row>
    <row r="10" ht="24.75" customHeight="1" spans="1:27">
      <c r="A10" s="10">
        <v>4</v>
      </c>
      <c r="B10" s="10"/>
      <c r="C10" s="10"/>
      <c r="D10" s="10"/>
      <c r="E10" s="10"/>
      <c r="F10" s="11"/>
      <c r="G10" s="10"/>
      <c r="H10" s="10"/>
      <c r="I10" s="10"/>
      <c r="J10" s="10"/>
      <c r="K10" s="10"/>
      <c r="L10" s="10"/>
      <c r="M10" s="10"/>
      <c r="N10" s="10"/>
      <c r="O10" s="10"/>
      <c r="P10" s="10"/>
      <c r="Q10" s="10">
        <f t="shared" si="0"/>
        <v>0</v>
      </c>
      <c r="R10" s="10"/>
      <c r="S10" s="10"/>
      <c r="T10" s="10"/>
      <c r="U10" s="10"/>
      <c r="V10" s="10">
        <f t="shared" si="1"/>
        <v>0</v>
      </c>
      <c r="W10" s="10"/>
      <c r="X10" s="10"/>
      <c r="Y10" s="10"/>
      <c r="Z10" s="10"/>
      <c r="AA10" s="10"/>
    </row>
    <row r="11" ht="24.75" customHeight="1" spans="1:27">
      <c r="A11" s="10">
        <v>5</v>
      </c>
      <c r="B11" s="10"/>
      <c r="C11" s="10"/>
      <c r="D11" s="10"/>
      <c r="E11" s="10"/>
      <c r="F11" s="11"/>
      <c r="G11" s="10"/>
      <c r="H11" s="10"/>
      <c r="I11" s="10"/>
      <c r="J11" s="10"/>
      <c r="K11" s="10"/>
      <c r="L11" s="10"/>
      <c r="M11" s="10"/>
      <c r="N11" s="10"/>
      <c r="O11" s="10"/>
      <c r="P11" s="10"/>
      <c r="Q11" s="10">
        <f t="shared" si="0"/>
        <v>0</v>
      </c>
      <c r="R11" s="10"/>
      <c r="S11" s="10"/>
      <c r="T11" s="10"/>
      <c r="U11" s="10"/>
      <c r="V11" s="10">
        <f t="shared" si="1"/>
        <v>0</v>
      </c>
      <c r="W11" s="10"/>
      <c r="X11" s="10"/>
      <c r="Y11" s="10"/>
      <c r="Z11" s="10"/>
      <c r="AA11" s="10"/>
    </row>
    <row r="12" ht="24.75" customHeight="1" spans="1:27">
      <c r="A12" s="10">
        <v>6</v>
      </c>
      <c r="B12" s="10"/>
      <c r="C12" s="10"/>
      <c r="D12" s="10"/>
      <c r="E12" s="10"/>
      <c r="F12" s="11"/>
      <c r="G12" s="10"/>
      <c r="H12" s="10"/>
      <c r="I12" s="10"/>
      <c r="J12" s="10"/>
      <c r="K12" s="10"/>
      <c r="L12" s="10"/>
      <c r="M12" s="10"/>
      <c r="N12" s="10"/>
      <c r="O12" s="10"/>
      <c r="P12" s="10"/>
      <c r="Q12" s="10">
        <f t="shared" si="0"/>
        <v>0</v>
      </c>
      <c r="R12" s="10"/>
      <c r="S12" s="10"/>
      <c r="T12" s="10"/>
      <c r="U12" s="10"/>
      <c r="V12" s="10">
        <f t="shared" si="1"/>
        <v>0</v>
      </c>
      <c r="W12" s="10"/>
      <c r="X12" s="10"/>
      <c r="Y12" s="10"/>
      <c r="Z12" s="10"/>
      <c r="AA12" s="10"/>
    </row>
    <row r="13" ht="24.75" customHeight="1" spans="1:27">
      <c r="A13" s="10">
        <v>7</v>
      </c>
      <c r="B13" s="10"/>
      <c r="C13" s="10"/>
      <c r="D13" s="10"/>
      <c r="E13" s="10"/>
      <c r="F13" s="11"/>
      <c r="G13" s="10"/>
      <c r="H13" s="10"/>
      <c r="I13" s="10"/>
      <c r="J13" s="10"/>
      <c r="K13" s="10"/>
      <c r="L13" s="10"/>
      <c r="M13" s="10"/>
      <c r="N13" s="10"/>
      <c r="O13" s="10"/>
      <c r="P13" s="10"/>
      <c r="Q13" s="10">
        <f t="shared" si="0"/>
        <v>0</v>
      </c>
      <c r="R13" s="10"/>
      <c r="S13" s="10"/>
      <c r="T13" s="10"/>
      <c r="U13" s="10"/>
      <c r="V13" s="10">
        <f t="shared" si="1"/>
        <v>0</v>
      </c>
      <c r="W13" s="10"/>
      <c r="X13" s="10"/>
      <c r="Y13" s="10"/>
      <c r="Z13" s="10"/>
      <c r="AA13" s="10"/>
    </row>
    <row r="14" ht="24.75" customHeight="1" spans="1:27">
      <c r="A14" s="10">
        <v>8</v>
      </c>
      <c r="B14" s="10"/>
      <c r="C14" s="10"/>
      <c r="D14" s="10"/>
      <c r="E14" s="10"/>
      <c r="F14" s="11"/>
      <c r="G14" s="10"/>
      <c r="H14" s="10"/>
      <c r="I14" s="10"/>
      <c r="J14" s="10"/>
      <c r="K14" s="10"/>
      <c r="L14" s="10"/>
      <c r="M14" s="10"/>
      <c r="N14" s="10"/>
      <c r="O14" s="10"/>
      <c r="P14" s="10"/>
      <c r="Q14" s="10">
        <f t="shared" si="0"/>
        <v>0</v>
      </c>
      <c r="R14" s="10"/>
      <c r="S14" s="10"/>
      <c r="T14" s="10"/>
      <c r="U14" s="10"/>
      <c r="V14" s="10">
        <f t="shared" si="1"/>
        <v>0</v>
      </c>
      <c r="W14" s="10"/>
      <c r="X14" s="10"/>
      <c r="Y14" s="10"/>
      <c r="Z14" s="10"/>
      <c r="AA14" s="10"/>
    </row>
    <row r="15" ht="24.75" customHeight="1" spans="1:27">
      <c r="A15" s="10">
        <v>9</v>
      </c>
      <c r="B15" s="10"/>
      <c r="C15" s="10"/>
      <c r="D15" s="10"/>
      <c r="E15" s="10"/>
      <c r="F15" s="11"/>
      <c r="G15" s="10"/>
      <c r="H15" s="10"/>
      <c r="I15" s="10"/>
      <c r="J15" s="10"/>
      <c r="K15" s="10"/>
      <c r="L15" s="10"/>
      <c r="M15" s="10"/>
      <c r="N15" s="10"/>
      <c r="O15" s="10"/>
      <c r="P15" s="10"/>
      <c r="Q15" s="10">
        <f t="shared" si="0"/>
        <v>0</v>
      </c>
      <c r="R15" s="10"/>
      <c r="S15" s="10"/>
      <c r="T15" s="10"/>
      <c r="U15" s="10"/>
      <c r="V15" s="10">
        <f t="shared" si="1"/>
        <v>0</v>
      </c>
      <c r="W15" s="10"/>
      <c r="X15" s="10"/>
      <c r="Y15" s="10"/>
      <c r="Z15" s="10"/>
      <c r="AA15" s="10"/>
    </row>
    <row r="16" ht="24.75" customHeight="1" spans="1:27">
      <c r="A16" s="10">
        <v>10</v>
      </c>
      <c r="B16" s="10"/>
      <c r="C16" s="10"/>
      <c r="D16" s="10"/>
      <c r="E16" s="10"/>
      <c r="F16" s="11"/>
      <c r="G16" s="10"/>
      <c r="H16" s="10"/>
      <c r="I16" s="10"/>
      <c r="J16" s="10"/>
      <c r="K16" s="10"/>
      <c r="L16" s="10"/>
      <c r="M16" s="10"/>
      <c r="N16" s="10"/>
      <c r="O16" s="10"/>
      <c r="P16" s="10"/>
      <c r="Q16" s="10">
        <f t="shared" si="0"/>
        <v>0</v>
      </c>
      <c r="R16" s="10"/>
      <c r="S16" s="10"/>
      <c r="T16" s="10"/>
      <c r="U16" s="10"/>
      <c r="V16" s="10">
        <f t="shared" si="1"/>
        <v>0</v>
      </c>
      <c r="W16" s="10"/>
      <c r="X16" s="10"/>
      <c r="Y16" s="10"/>
      <c r="Z16" s="10"/>
      <c r="AA16" s="10"/>
    </row>
    <row r="17" ht="24.75" customHeight="1" spans="1:27">
      <c r="A17" s="10">
        <v>11</v>
      </c>
      <c r="B17" s="10"/>
      <c r="C17" s="10"/>
      <c r="D17" s="10"/>
      <c r="E17" s="10"/>
      <c r="F17" s="11"/>
      <c r="G17" s="10"/>
      <c r="H17" s="10"/>
      <c r="I17" s="10"/>
      <c r="J17" s="10"/>
      <c r="K17" s="10"/>
      <c r="L17" s="10"/>
      <c r="M17" s="10"/>
      <c r="N17" s="10"/>
      <c r="O17" s="10"/>
      <c r="P17" s="10"/>
      <c r="Q17" s="10">
        <f t="shared" si="0"/>
        <v>0</v>
      </c>
      <c r="R17" s="10"/>
      <c r="S17" s="10"/>
      <c r="T17" s="10"/>
      <c r="U17" s="10"/>
      <c r="V17" s="10">
        <f t="shared" si="1"/>
        <v>0</v>
      </c>
      <c r="W17" s="10"/>
      <c r="X17" s="10"/>
      <c r="Y17" s="10"/>
      <c r="Z17" s="10"/>
      <c r="AA17" s="10"/>
    </row>
    <row r="18" ht="24.75" customHeight="1" spans="1:27">
      <c r="A18" s="10">
        <v>12</v>
      </c>
      <c r="B18" s="10"/>
      <c r="C18" s="10"/>
      <c r="D18" s="10"/>
      <c r="E18" s="10"/>
      <c r="F18" s="11"/>
      <c r="G18" s="10"/>
      <c r="H18" s="10"/>
      <c r="I18" s="10"/>
      <c r="J18" s="10"/>
      <c r="K18" s="10"/>
      <c r="L18" s="10"/>
      <c r="M18" s="10"/>
      <c r="N18" s="10"/>
      <c r="O18" s="10"/>
      <c r="P18" s="10"/>
      <c r="Q18" s="10">
        <f t="shared" si="0"/>
        <v>0</v>
      </c>
      <c r="R18" s="10"/>
      <c r="S18" s="10"/>
      <c r="T18" s="10"/>
      <c r="U18" s="10"/>
      <c r="V18" s="10">
        <f t="shared" si="1"/>
        <v>0</v>
      </c>
      <c r="W18" s="10"/>
      <c r="X18" s="10"/>
      <c r="Y18" s="10"/>
      <c r="Z18" s="10"/>
      <c r="AA18" s="10"/>
    </row>
    <row r="19" ht="75.75" customHeight="1" spans="1:27">
      <c r="A19" s="12" t="s">
        <v>419</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row>
  </sheetData>
  <mergeCells count="22">
    <mergeCell ref="A1:B1"/>
    <mergeCell ref="A2:AA2"/>
    <mergeCell ref="A3:H3"/>
    <mergeCell ref="V3:AA3"/>
    <mergeCell ref="C4:J4"/>
    <mergeCell ref="K4:Z4"/>
    <mergeCell ref="L5:P5"/>
    <mergeCell ref="Q5:U5"/>
    <mergeCell ref="V5:Z5"/>
    <mergeCell ref="A19:AA19"/>
    <mergeCell ref="A4:A6"/>
    <mergeCell ref="B4:B6"/>
    <mergeCell ref="C5:C6"/>
    <mergeCell ref="D5:D6"/>
    <mergeCell ref="E5:E6"/>
    <mergeCell ref="F5:F6"/>
    <mergeCell ref="G5:G6"/>
    <mergeCell ref="H5:H6"/>
    <mergeCell ref="I5:I6"/>
    <mergeCell ref="J5:J6"/>
    <mergeCell ref="K5:K6"/>
    <mergeCell ref="AA4:AA6"/>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来源表1</vt:lpstr>
      <vt:lpstr>项目计划表2</vt:lpstr>
      <vt:lpstr>整合工作表3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2020-05-12T03:21:00Z</dcterms:created>
  <dcterms:modified xsi:type="dcterms:W3CDTF">2020-11-13T08:07:48Z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true</vt:bool>
  </property>
</Properties>
</file>